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9660" activeTab="0"/>
  </bookViews>
  <sheets>
    <sheet name="Blad1" sheetId="1" r:id="rId1"/>
    <sheet name="Blad2" sheetId="2" r:id="rId2"/>
  </sheets>
  <definedNames>
    <definedName name="_xlnm.Print_Area" localSheetId="0">'Blad1'!$A$1:$AE$33</definedName>
  </definedNames>
  <calcPr fullCalcOnLoad="1"/>
</workbook>
</file>

<file path=xl/sharedStrings.xml><?xml version="1.0" encoding="utf-8"?>
<sst xmlns="http://schemas.openxmlformats.org/spreadsheetml/2006/main" count="119" uniqueCount="69">
  <si>
    <t>Nestkasten</t>
  </si>
  <si>
    <t>Koolmees</t>
  </si>
  <si>
    <t>Pimpelmees</t>
  </si>
  <si>
    <t>Ringmus</t>
  </si>
  <si>
    <t>Boomklever</t>
  </si>
  <si>
    <t>Spreeuw</t>
  </si>
  <si>
    <t>code</t>
  </si>
  <si>
    <t xml:space="preserve"> Aantal</t>
  </si>
  <si>
    <t xml:space="preserve"> Bezet</t>
  </si>
  <si>
    <t xml:space="preserve"> Paren</t>
  </si>
  <si>
    <t xml:space="preserve"> Eieren</t>
  </si>
  <si>
    <t xml:space="preserve"> uitgevl. Jongen</t>
  </si>
  <si>
    <t>Totaal  aantal  eieren</t>
  </si>
  <si>
    <t>Totaal  uitgevl  jongen</t>
  </si>
  <si>
    <t>K</t>
  </si>
  <si>
    <t xml:space="preserve"> </t>
  </si>
  <si>
    <t>G</t>
  </si>
  <si>
    <t xml:space="preserve">in % (alle broedsels) </t>
  </si>
  <si>
    <t>C</t>
  </si>
  <si>
    <t>D</t>
  </si>
  <si>
    <t>E</t>
  </si>
  <si>
    <t>H</t>
  </si>
  <si>
    <t>A</t>
  </si>
  <si>
    <t>B</t>
  </si>
  <si>
    <r>
      <t xml:space="preserve">                                                              V.W.G.</t>
    </r>
    <r>
      <rPr>
        <b/>
        <sz val="10"/>
        <rFont val="Arial"/>
        <family val="2"/>
      </rPr>
      <t xml:space="preserve">                   Berkelland</t>
    </r>
  </si>
  <si>
    <r>
      <t>V.W.G</t>
    </r>
    <r>
      <rPr>
        <b/>
        <sz val="10"/>
        <rFont val="Arial"/>
        <family val="2"/>
      </rPr>
      <t>.                Berkelland</t>
    </r>
  </si>
  <si>
    <t>Gekr.roodstaart</t>
  </si>
  <si>
    <t>Nestkasten zangvogels Berkelland</t>
  </si>
  <si>
    <t>F</t>
  </si>
  <si>
    <t>W</t>
  </si>
  <si>
    <t>X</t>
  </si>
  <si>
    <t>Bonte Vliegenvanger</t>
  </si>
  <si>
    <t>Gekr. Roodstaart</t>
  </si>
  <si>
    <t>Boomkruiper</t>
  </si>
  <si>
    <t>vorig jaar</t>
  </si>
  <si>
    <t>Totalen vorig jaar</t>
  </si>
  <si>
    <t>Glanskopmees</t>
  </si>
  <si>
    <t>(Annelies + Anke)</t>
  </si>
  <si>
    <t xml:space="preserve">Wanninkhof </t>
  </si>
  <si>
    <r>
      <t xml:space="preserve">Terreinnaam            </t>
    </r>
    <r>
      <rPr>
        <sz val="11"/>
        <rFont val="Arial"/>
        <family val="0"/>
      </rPr>
      <t xml:space="preserve"> + (waarnemers)</t>
    </r>
    <r>
      <rPr>
        <b/>
        <sz val="11"/>
        <rFont val="Arial"/>
        <family val="0"/>
      </rPr>
      <t xml:space="preserve">  </t>
    </r>
  </si>
  <si>
    <t xml:space="preserve">             Boomkruiper</t>
  </si>
  <si>
    <t>Neede</t>
  </si>
  <si>
    <t>Borculo</t>
  </si>
  <si>
    <t>Historisch overzicht</t>
  </si>
  <si>
    <r>
      <t xml:space="preserve"> </t>
    </r>
    <r>
      <rPr>
        <b/>
        <sz val="20"/>
        <rFont val="Arial"/>
        <family val="2"/>
      </rPr>
      <t xml:space="preserve">Jaaroverzicht  </t>
    </r>
    <r>
      <rPr>
        <b/>
        <sz val="26"/>
        <rFont val="Arial"/>
        <family val="2"/>
      </rPr>
      <t>2014</t>
    </r>
  </si>
  <si>
    <t>Totalen 2014</t>
  </si>
  <si>
    <t>RM</t>
  </si>
  <si>
    <t>Glanskop</t>
  </si>
  <si>
    <t>Bo. Vl. vanger</t>
  </si>
  <si>
    <t xml:space="preserve">Needse begr. </t>
  </si>
  <si>
    <t>(Gerrit) vorig jaar</t>
  </si>
  <si>
    <t xml:space="preserve">Ten Elsen </t>
  </si>
  <si>
    <t>Bos Grooters</t>
  </si>
  <si>
    <t>(Hannie) vorig jaar</t>
  </si>
  <si>
    <t xml:space="preserve">Bos Stel </t>
  </si>
  <si>
    <t xml:space="preserve">Bos Fokkink </t>
  </si>
  <si>
    <t>(Harry) vorig jaar</t>
  </si>
  <si>
    <t>(Hans Gr.L) 2013</t>
  </si>
  <si>
    <t xml:space="preserve">Bos Thuinte </t>
  </si>
  <si>
    <t>(Derk) vorig jaar</t>
  </si>
  <si>
    <t xml:space="preserve">Galgenveld </t>
  </si>
  <si>
    <t>(Marga) vorig jaar</t>
  </si>
  <si>
    <r>
      <t xml:space="preserve">S.B.B. </t>
    </r>
    <r>
      <rPr>
        <sz val="8"/>
        <rFont val="Arial"/>
        <family val="2"/>
      </rPr>
      <t>(Bennie+</t>
    </r>
  </si>
  <si>
    <t>Robert) vorig jaar</t>
  </si>
  <si>
    <t xml:space="preserve">Steinkamp </t>
  </si>
  <si>
    <t>(Kees) vorig jaar</t>
  </si>
  <si>
    <t xml:space="preserve">Wolinkbos </t>
  </si>
  <si>
    <t>Gecontroleerde nestkasten:</t>
  </si>
  <si>
    <t>(Hans Will) vorig jr.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</si>
</sst>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\ "/>
  </numFmts>
  <fonts count="52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 style="hair"/>
      <right style="thin"/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6" fillId="0" borderId="17" xfId="0" applyNumberFormat="1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textRotation="90"/>
    </xf>
    <xf numFmtId="0" fontId="8" fillId="0" borderId="22" xfId="0" applyFont="1" applyBorder="1" applyAlignment="1">
      <alignment textRotation="90"/>
    </xf>
    <xf numFmtId="0" fontId="8" fillId="0" borderId="24" xfId="0" applyFont="1" applyBorder="1" applyAlignment="1">
      <alignment horizontal="center" textRotation="90" wrapText="1"/>
    </xf>
    <xf numFmtId="1" fontId="8" fillId="0" borderId="23" xfId="0" applyNumberFormat="1" applyFont="1" applyBorder="1" applyAlignment="1">
      <alignment textRotation="90"/>
    </xf>
    <xf numFmtId="0" fontId="8" fillId="0" borderId="22" xfId="0" applyFont="1" applyBorder="1" applyAlignment="1">
      <alignment horizontal="center" textRotation="90" wrapText="1"/>
    </xf>
    <xf numFmtId="0" fontId="8" fillId="0" borderId="25" xfId="0" applyFont="1" applyBorder="1" applyAlignment="1">
      <alignment textRotation="90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28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left" wrapText="1"/>
    </xf>
    <xf numFmtId="176" fontId="6" fillId="0" borderId="31" xfId="0" applyNumberFormat="1" applyFont="1" applyFill="1" applyBorder="1" applyAlignment="1">
      <alignment/>
    </xf>
    <xf numFmtId="176" fontId="6" fillId="0" borderId="32" xfId="0" applyNumberFormat="1" applyFont="1" applyFill="1" applyBorder="1" applyAlignment="1">
      <alignment/>
    </xf>
    <xf numFmtId="176" fontId="6" fillId="0" borderId="33" xfId="0" applyNumberFormat="1" applyFont="1" applyFill="1" applyBorder="1" applyAlignment="1">
      <alignment/>
    </xf>
    <xf numFmtId="0" fontId="9" fillId="0" borderId="34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35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176" fontId="6" fillId="0" borderId="36" xfId="0" applyNumberFormat="1" applyFont="1" applyFill="1" applyBorder="1" applyAlignment="1">
      <alignment/>
    </xf>
    <xf numFmtId="176" fontId="6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wrapText="1"/>
    </xf>
    <xf numFmtId="176" fontId="6" fillId="0" borderId="37" xfId="0" applyNumberFormat="1" applyFont="1" applyFill="1" applyBorder="1" applyAlignment="1">
      <alignment/>
    </xf>
    <xf numFmtId="176" fontId="6" fillId="0" borderId="38" xfId="0" applyNumberFormat="1" applyFont="1" applyFill="1" applyBorder="1" applyAlignment="1">
      <alignment/>
    </xf>
    <xf numFmtId="176" fontId="6" fillId="0" borderId="39" xfId="0" applyNumberFormat="1" applyFont="1" applyFill="1" applyBorder="1" applyAlignment="1">
      <alignment/>
    </xf>
    <xf numFmtId="176" fontId="6" fillId="0" borderId="40" xfId="0" applyNumberFormat="1" applyFont="1" applyFill="1" applyBorder="1" applyAlignment="1">
      <alignment/>
    </xf>
    <xf numFmtId="176" fontId="6" fillId="0" borderId="41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 horizontal="left" wrapText="1"/>
    </xf>
    <xf numFmtId="176" fontId="6" fillId="0" borderId="26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/>
    </xf>
    <xf numFmtId="176" fontId="6" fillId="0" borderId="45" xfId="0" applyNumberFormat="1" applyFont="1" applyFill="1" applyBorder="1" applyAlignment="1">
      <alignment/>
    </xf>
    <xf numFmtId="176" fontId="6" fillId="0" borderId="46" xfId="0" applyNumberFormat="1" applyFont="1" applyFill="1" applyBorder="1" applyAlignment="1">
      <alignment/>
    </xf>
    <xf numFmtId="176" fontId="6" fillId="0" borderId="47" xfId="0" applyNumberFormat="1" applyFont="1" applyFill="1" applyBorder="1" applyAlignment="1">
      <alignment/>
    </xf>
    <xf numFmtId="176" fontId="6" fillId="0" borderId="48" xfId="0" applyNumberFormat="1" applyFont="1" applyFill="1" applyBorder="1" applyAlignment="1">
      <alignment/>
    </xf>
    <xf numFmtId="176" fontId="6" fillId="0" borderId="49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 horizontal="right"/>
    </xf>
    <xf numFmtId="176" fontId="6" fillId="0" borderId="5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28" xfId="0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/>
    </xf>
    <xf numFmtId="176" fontId="8" fillId="0" borderId="32" xfId="0" applyNumberFormat="1" applyFont="1" applyFill="1" applyBorder="1" applyAlignment="1">
      <alignment/>
    </xf>
    <xf numFmtId="176" fontId="8" fillId="0" borderId="52" xfId="0" applyNumberFormat="1" applyFont="1" applyFill="1" applyBorder="1" applyAlignment="1">
      <alignment/>
    </xf>
    <xf numFmtId="176" fontId="8" fillId="0" borderId="53" xfId="0" applyNumberFormat="1" applyFont="1" applyFill="1" applyBorder="1" applyAlignment="1">
      <alignment/>
    </xf>
    <xf numFmtId="49" fontId="10" fillId="0" borderId="29" xfId="0" applyNumberFormat="1" applyFont="1" applyFill="1" applyBorder="1" applyAlignment="1">
      <alignment horizontal="left" wrapText="1"/>
    </xf>
    <xf numFmtId="176" fontId="6" fillId="0" borderId="54" xfId="0" applyNumberFormat="1" applyFont="1" applyFill="1" applyBorder="1" applyAlignment="1">
      <alignment/>
    </xf>
    <xf numFmtId="176" fontId="6" fillId="0" borderId="55" xfId="0" applyNumberFormat="1" applyFont="1" applyFill="1" applyBorder="1" applyAlignment="1">
      <alignment/>
    </xf>
    <xf numFmtId="176" fontId="6" fillId="0" borderId="56" xfId="0" applyNumberFormat="1" applyFont="1" applyFill="1" applyBorder="1" applyAlignment="1">
      <alignment/>
    </xf>
    <xf numFmtId="176" fontId="6" fillId="0" borderId="57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1" fillId="0" borderId="58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right" wrapText="1"/>
    </xf>
    <xf numFmtId="176" fontId="8" fillId="0" borderId="60" xfId="0" applyNumberFormat="1" applyFont="1" applyBorder="1" applyAlignment="1">
      <alignment/>
    </xf>
    <xf numFmtId="176" fontId="8" fillId="0" borderId="59" xfId="0" applyNumberFormat="1" applyFont="1" applyBorder="1" applyAlignment="1">
      <alignment/>
    </xf>
    <xf numFmtId="176" fontId="8" fillId="0" borderId="61" xfId="0" applyNumberFormat="1" applyFont="1" applyBorder="1" applyAlignment="1">
      <alignment/>
    </xf>
    <xf numFmtId="176" fontId="8" fillId="0" borderId="62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6" fillId="34" borderId="4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28" xfId="0" applyFont="1" applyFill="1" applyBorder="1" applyAlignment="1">
      <alignment horizontal="center" vertical="center"/>
    </xf>
    <xf numFmtId="176" fontId="9" fillId="35" borderId="47" xfId="0" applyNumberFormat="1" applyFont="1" applyFill="1" applyBorder="1" applyAlignment="1">
      <alignment/>
    </xf>
    <xf numFmtId="176" fontId="9" fillId="35" borderId="29" xfId="0" applyNumberFormat="1" applyFont="1" applyFill="1" applyBorder="1" applyAlignment="1">
      <alignment/>
    </xf>
    <xf numFmtId="176" fontId="9" fillId="35" borderId="46" xfId="0" applyNumberFormat="1" applyFont="1" applyFill="1" applyBorder="1" applyAlignment="1">
      <alignment/>
    </xf>
    <xf numFmtId="176" fontId="9" fillId="35" borderId="49" xfId="0" applyNumberFormat="1" applyFont="1" applyFill="1" applyBorder="1" applyAlignment="1">
      <alignment/>
    </xf>
    <xf numFmtId="176" fontId="11" fillId="35" borderId="57" xfId="0" applyNumberFormat="1" applyFont="1" applyFill="1" applyBorder="1" applyAlignment="1">
      <alignment/>
    </xf>
    <xf numFmtId="176" fontId="11" fillId="35" borderId="49" xfId="0" applyNumberFormat="1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1" fontId="3" fillId="36" borderId="11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76" fontId="6" fillId="0" borderId="29" xfId="0" applyNumberFormat="1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5" fillId="35" borderId="29" xfId="0" applyFont="1" applyFill="1" applyBorder="1" applyAlignment="1">
      <alignment wrapText="1"/>
    </xf>
    <xf numFmtId="176" fontId="11" fillId="35" borderId="45" xfId="0" applyNumberFormat="1" applyFont="1" applyFill="1" applyBorder="1" applyAlignment="1">
      <alignment/>
    </xf>
    <xf numFmtId="176" fontId="11" fillId="35" borderId="47" xfId="0" applyNumberFormat="1" applyFont="1" applyFill="1" applyBorder="1" applyAlignment="1">
      <alignment/>
    </xf>
    <xf numFmtId="176" fontId="11" fillId="35" borderId="48" xfId="0" applyNumberFormat="1" applyFont="1" applyFill="1" applyBorder="1" applyAlignment="1">
      <alignment/>
    </xf>
    <xf numFmtId="176" fontId="11" fillId="35" borderId="46" xfId="0" applyNumberFormat="1" applyFont="1" applyFill="1" applyBorder="1" applyAlignment="1">
      <alignment/>
    </xf>
    <xf numFmtId="0" fontId="6" fillId="0" borderId="18" xfId="0" applyFont="1" applyBorder="1" applyAlignment="1">
      <alignment wrapText="1"/>
    </xf>
    <xf numFmtId="176" fontId="11" fillId="35" borderId="29" xfId="0" applyNumberFormat="1" applyFont="1" applyFill="1" applyBorder="1" applyAlignment="1">
      <alignment/>
    </xf>
    <xf numFmtId="176" fontId="17" fillId="35" borderId="47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9" fillId="0" borderId="63" xfId="0" applyNumberFormat="1" applyFont="1" applyFill="1" applyBorder="1" applyAlignment="1">
      <alignment horizontal="left" wrapText="1"/>
    </xf>
    <xf numFmtId="176" fontId="11" fillId="35" borderId="64" xfId="0" applyNumberFormat="1" applyFont="1" applyFill="1" applyBorder="1" applyAlignment="1">
      <alignment/>
    </xf>
    <xf numFmtId="176" fontId="11" fillId="35" borderId="65" xfId="0" applyNumberFormat="1" applyFont="1" applyFill="1" applyBorder="1" applyAlignment="1">
      <alignment/>
    </xf>
    <xf numFmtId="176" fontId="11" fillId="35" borderId="66" xfId="0" applyNumberFormat="1" applyFont="1" applyFill="1" applyBorder="1" applyAlignment="1">
      <alignment/>
    </xf>
    <xf numFmtId="176" fontId="11" fillId="35" borderId="67" xfId="0" applyNumberFormat="1" applyFont="1" applyFill="1" applyBorder="1" applyAlignment="1">
      <alignment/>
    </xf>
    <xf numFmtId="176" fontId="11" fillId="35" borderId="68" xfId="0" applyNumberFormat="1" applyFont="1" applyFill="1" applyBorder="1" applyAlignment="1">
      <alignment/>
    </xf>
    <xf numFmtId="176" fontId="11" fillId="35" borderId="69" xfId="0" applyNumberFormat="1" applyFont="1" applyFill="1" applyBorder="1" applyAlignment="1">
      <alignment/>
    </xf>
    <xf numFmtId="49" fontId="6" fillId="0" borderId="57" xfId="0" applyNumberFormat="1" applyFont="1" applyFill="1" applyBorder="1" applyAlignment="1">
      <alignment horizontal="left" wrapText="1"/>
    </xf>
    <xf numFmtId="0" fontId="5" fillId="35" borderId="70" xfId="0" applyFont="1" applyFill="1" applyBorder="1" applyAlignment="1">
      <alignment wrapText="1"/>
    </xf>
    <xf numFmtId="176" fontId="5" fillId="35" borderId="71" xfId="0" applyNumberFormat="1" applyFont="1" applyFill="1" applyBorder="1" applyAlignment="1">
      <alignment/>
    </xf>
    <xf numFmtId="176" fontId="5" fillId="35" borderId="72" xfId="0" applyNumberFormat="1" applyFont="1" applyFill="1" applyBorder="1" applyAlignment="1">
      <alignment/>
    </xf>
    <xf numFmtId="176" fontId="5" fillId="35" borderId="73" xfId="0" applyNumberFormat="1" applyFont="1" applyFill="1" applyBorder="1" applyAlignment="1">
      <alignment/>
    </xf>
    <xf numFmtId="176" fontId="5" fillId="35" borderId="74" xfId="0" applyNumberFormat="1" applyFont="1" applyFill="1" applyBorder="1" applyAlignment="1">
      <alignment/>
    </xf>
    <xf numFmtId="176" fontId="5" fillId="35" borderId="70" xfId="0" applyNumberFormat="1" applyFont="1" applyFill="1" applyBorder="1" applyAlignment="1">
      <alignment/>
    </xf>
    <xf numFmtId="176" fontId="5" fillId="35" borderId="75" xfId="0" applyNumberFormat="1" applyFont="1" applyFill="1" applyBorder="1" applyAlignment="1">
      <alignment/>
    </xf>
    <xf numFmtId="49" fontId="10" fillId="0" borderId="26" xfId="0" applyNumberFormat="1" applyFont="1" applyFill="1" applyBorder="1" applyAlignment="1">
      <alignment horizontal="left" wrapText="1"/>
    </xf>
    <xf numFmtId="176" fontId="6" fillId="0" borderId="76" xfId="0" applyNumberFormat="1" applyFont="1" applyFill="1" applyBorder="1" applyAlignment="1">
      <alignment/>
    </xf>
    <xf numFmtId="176" fontId="11" fillId="35" borderId="77" xfId="0" applyNumberFormat="1" applyFont="1" applyFill="1" applyBorder="1" applyAlignment="1">
      <alignment/>
    </xf>
    <xf numFmtId="176" fontId="11" fillId="35" borderId="78" xfId="0" applyNumberFormat="1" applyFont="1" applyFill="1" applyBorder="1" applyAlignment="1">
      <alignment/>
    </xf>
    <xf numFmtId="176" fontId="11" fillId="35" borderId="79" xfId="0" applyNumberFormat="1" applyFont="1" applyFill="1" applyBorder="1" applyAlignment="1">
      <alignment/>
    </xf>
    <xf numFmtId="176" fontId="11" fillId="35" borderId="80" xfId="0" applyNumberFormat="1" applyFont="1" applyFill="1" applyBorder="1" applyAlignment="1">
      <alignment/>
    </xf>
    <xf numFmtId="176" fontId="11" fillId="35" borderId="81" xfId="0" applyNumberFormat="1" applyFont="1" applyFill="1" applyBorder="1" applyAlignment="1">
      <alignment/>
    </xf>
    <xf numFmtId="176" fontId="11" fillId="35" borderId="82" xfId="0" applyNumberFormat="1" applyFont="1" applyFill="1" applyBorder="1" applyAlignment="1">
      <alignment/>
    </xf>
    <xf numFmtId="176" fontId="11" fillId="35" borderId="63" xfId="0" applyNumberFormat="1" applyFont="1" applyFill="1" applyBorder="1" applyAlignment="1">
      <alignment/>
    </xf>
    <xf numFmtId="0" fontId="4" fillId="34" borderId="8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8" fillId="0" borderId="84" xfId="0" applyFont="1" applyBorder="1" applyAlignment="1">
      <alignment/>
    </xf>
    <xf numFmtId="0" fontId="1" fillId="0" borderId="0" xfId="0" applyFont="1" applyAlignment="1">
      <alignment/>
    </xf>
    <xf numFmtId="0" fontId="0" fillId="0" borderId="8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4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"/>
    </sheetView>
  </sheetViews>
  <sheetFormatPr defaultColWidth="9.140625" defaultRowHeight="15.75" customHeight="1"/>
  <cols>
    <col min="1" max="1" width="3.421875" style="1" customWidth="1"/>
    <col min="2" max="2" width="15.00390625" style="2" customWidth="1"/>
    <col min="3" max="4" width="4.28125" style="0" customWidth="1"/>
    <col min="5" max="5" width="4.57421875" style="0" customWidth="1"/>
    <col min="6" max="7" width="5.28125" style="0" customWidth="1"/>
    <col min="8" max="8" width="4.57421875" style="3" customWidth="1"/>
    <col min="9" max="9" width="5.421875" style="0" customWidth="1"/>
    <col min="10" max="10" width="5.8515625" style="0" customWidth="1"/>
    <col min="11" max="11" width="3.8515625" style="0" customWidth="1"/>
    <col min="12" max="13" width="4.28125" style="0" customWidth="1"/>
    <col min="14" max="14" width="3.00390625" style="0" customWidth="1"/>
    <col min="15" max="15" width="2.57421875" style="0" customWidth="1"/>
    <col min="16" max="16" width="3.28125" style="0" customWidth="1"/>
    <col min="17" max="17" width="3.421875" style="0" customWidth="1"/>
    <col min="18" max="20" width="4.28125" style="0" customWidth="1"/>
    <col min="21" max="21" width="3.8515625" style="0" customWidth="1"/>
    <col min="22" max="22" width="3.57421875" style="0" customWidth="1"/>
    <col min="23" max="26" width="4.28125" style="0" customWidth="1"/>
    <col min="27" max="27" width="3.7109375" style="0" customWidth="1"/>
    <col min="28" max="28" width="6.140625" style="0" customWidth="1"/>
    <col min="29" max="29" width="4.28125" style="0" customWidth="1"/>
    <col min="30" max="30" width="6.28125" style="0" customWidth="1"/>
    <col min="31" max="31" width="5.8515625" style="0" customWidth="1"/>
  </cols>
  <sheetData>
    <row r="1" ht="39.75" customHeight="1" thickBot="1"/>
    <row r="2" spans="1:31" ht="41.25" customHeight="1" thickTop="1">
      <c r="A2" s="4"/>
      <c r="B2" s="5" t="s">
        <v>24</v>
      </c>
      <c r="C2" s="108" t="s">
        <v>44</v>
      </c>
      <c r="D2" s="109"/>
      <c r="E2" s="109"/>
      <c r="F2" s="109"/>
      <c r="G2" s="109"/>
      <c r="H2" s="110"/>
      <c r="I2" s="109"/>
      <c r="J2" s="109"/>
      <c r="K2" s="109"/>
      <c r="L2" s="109"/>
      <c r="M2" s="106"/>
      <c r="N2" s="106"/>
      <c r="O2" s="106"/>
      <c r="P2" s="107"/>
      <c r="Q2" s="111" t="s">
        <v>27</v>
      </c>
      <c r="R2" s="112"/>
      <c r="S2" s="107"/>
      <c r="T2" s="107"/>
      <c r="U2" s="107"/>
      <c r="V2" s="107"/>
      <c r="W2" s="107"/>
      <c r="X2" s="107"/>
      <c r="Y2" s="113"/>
      <c r="Z2" s="114"/>
      <c r="AA2" s="107"/>
      <c r="AB2" s="6"/>
      <c r="AC2" s="7" t="s">
        <v>25</v>
      </c>
      <c r="AD2" s="8"/>
      <c r="AE2" s="9"/>
    </row>
    <row r="3" spans="1:31" ht="3.75" customHeight="1" thickBot="1">
      <c r="A3" s="10"/>
      <c r="B3" s="11"/>
      <c r="C3" s="12"/>
      <c r="D3" s="12"/>
      <c r="E3" s="12"/>
      <c r="F3" s="12"/>
      <c r="G3" s="12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</row>
    <row r="4" spans="1:32" s="15" customFormat="1" ht="25.5" customHeight="1" thickBot="1" thickTop="1">
      <c r="A4" s="16"/>
      <c r="B4" s="124"/>
      <c r="C4" s="17" t="s">
        <v>0</v>
      </c>
      <c r="D4" s="18"/>
      <c r="E4" s="17" t="s">
        <v>1</v>
      </c>
      <c r="F4" s="17"/>
      <c r="G4" s="18"/>
      <c r="H4" s="19" t="s">
        <v>2</v>
      </c>
      <c r="I4" s="17"/>
      <c r="J4" s="18"/>
      <c r="K4" s="17" t="s">
        <v>48</v>
      </c>
      <c r="L4" s="17"/>
      <c r="M4" s="18"/>
      <c r="N4" s="17" t="s">
        <v>47</v>
      </c>
      <c r="O4" s="17"/>
      <c r="P4" s="17"/>
      <c r="Q4" s="18"/>
      <c r="R4" s="17" t="s">
        <v>26</v>
      </c>
      <c r="S4" s="17"/>
      <c r="T4" s="18"/>
      <c r="U4" s="17" t="s">
        <v>4</v>
      </c>
      <c r="V4" s="17"/>
      <c r="W4" s="18"/>
      <c r="X4" s="20" t="s">
        <v>5</v>
      </c>
      <c r="Y4" s="17"/>
      <c r="Z4" s="18"/>
      <c r="AA4" s="21" t="s">
        <v>40</v>
      </c>
      <c r="AB4" s="17"/>
      <c r="AC4" s="18"/>
      <c r="AD4" s="22"/>
      <c r="AE4" s="23"/>
      <c r="AF4" s="24"/>
    </row>
    <row r="5" spans="1:31" ht="45.75" customHeight="1" thickBot="1">
      <c r="A5" s="25" t="s">
        <v>6</v>
      </c>
      <c r="B5" s="26" t="s">
        <v>39</v>
      </c>
      <c r="C5" s="27" t="s">
        <v>7</v>
      </c>
      <c r="D5" s="28" t="s">
        <v>8</v>
      </c>
      <c r="E5" s="27" t="s">
        <v>9</v>
      </c>
      <c r="F5" s="27" t="s">
        <v>10</v>
      </c>
      <c r="G5" s="29" t="s">
        <v>11</v>
      </c>
      <c r="H5" s="30" t="s">
        <v>9</v>
      </c>
      <c r="I5" s="27" t="s">
        <v>10</v>
      </c>
      <c r="J5" s="31" t="s">
        <v>11</v>
      </c>
      <c r="K5" s="30" t="s">
        <v>9</v>
      </c>
      <c r="L5" s="27" t="s">
        <v>10</v>
      </c>
      <c r="M5" s="31" t="s">
        <v>11</v>
      </c>
      <c r="N5" s="27" t="s">
        <v>9</v>
      </c>
      <c r="O5" s="27"/>
      <c r="P5" s="27" t="s">
        <v>10</v>
      </c>
      <c r="Q5" s="31" t="s">
        <v>11</v>
      </c>
      <c r="R5" s="27" t="s">
        <v>9</v>
      </c>
      <c r="S5" s="27" t="s">
        <v>10</v>
      </c>
      <c r="T5" s="31" t="s">
        <v>11</v>
      </c>
      <c r="U5" s="27" t="s">
        <v>9</v>
      </c>
      <c r="V5" s="27" t="s">
        <v>10</v>
      </c>
      <c r="W5" s="31" t="s">
        <v>11</v>
      </c>
      <c r="X5" s="32" t="s">
        <v>9</v>
      </c>
      <c r="Y5" s="27" t="s">
        <v>10</v>
      </c>
      <c r="Z5" s="31" t="s">
        <v>11</v>
      </c>
      <c r="AA5" s="27" t="s">
        <v>9</v>
      </c>
      <c r="AB5" s="27" t="s">
        <v>10</v>
      </c>
      <c r="AC5" s="31" t="s">
        <v>11</v>
      </c>
      <c r="AD5" s="33" t="s">
        <v>12</v>
      </c>
      <c r="AE5" s="34" t="s">
        <v>13</v>
      </c>
    </row>
    <row r="6" spans="1:92" s="37" customFormat="1" ht="12" customHeight="1">
      <c r="A6" s="35" t="s">
        <v>22</v>
      </c>
      <c r="B6" s="36" t="s">
        <v>52</v>
      </c>
      <c r="C6" s="121">
        <v>20</v>
      </c>
      <c r="D6" s="125">
        <v>17</v>
      </c>
      <c r="E6" s="121">
        <v>8</v>
      </c>
      <c r="F6" s="121">
        <v>74</v>
      </c>
      <c r="G6" s="123">
        <v>68</v>
      </c>
      <c r="H6" s="121">
        <v>3</v>
      </c>
      <c r="I6" s="121">
        <v>28</v>
      </c>
      <c r="J6" s="125">
        <v>28</v>
      </c>
      <c r="K6" s="121">
        <v>5</v>
      </c>
      <c r="L6" s="121">
        <v>32</v>
      </c>
      <c r="M6" s="125">
        <v>31</v>
      </c>
      <c r="N6" s="121">
        <v>0</v>
      </c>
      <c r="O6" s="121"/>
      <c r="P6" s="121">
        <v>0</v>
      </c>
      <c r="Q6" s="125">
        <v>0</v>
      </c>
      <c r="R6" s="121">
        <v>0</v>
      </c>
      <c r="S6" s="121">
        <v>0</v>
      </c>
      <c r="T6" s="125">
        <v>0</v>
      </c>
      <c r="U6" s="121">
        <v>1</v>
      </c>
      <c r="V6" s="121">
        <v>7</v>
      </c>
      <c r="W6" s="125">
        <v>7</v>
      </c>
      <c r="X6" s="120">
        <v>0</v>
      </c>
      <c r="Y6" s="121">
        <v>0</v>
      </c>
      <c r="Z6" s="125">
        <v>0</v>
      </c>
      <c r="AA6" s="121">
        <v>0</v>
      </c>
      <c r="AB6" s="121">
        <v>0</v>
      </c>
      <c r="AC6" s="125">
        <v>0</v>
      </c>
      <c r="AD6" s="104">
        <f aca="true" t="shared" si="0" ref="AD6:AD19">F6+I6+L6+P6+S6+V6+Y6+AB6</f>
        <v>141</v>
      </c>
      <c r="AE6" s="105">
        <f aca="true" t="shared" si="1" ref="AE6:AE19">G6+J6+M6+Q6+T6+W6+Z6+AC6</f>
        <v>134</v>
      </c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</row>
    <row r="7" spans="1:63" s="38" customFormat="1" ht="12" customHeight="1" thickBot="1">
      <c r="A7" s="39"/>
      <c r="B7" s="143" t="s">
        <v>53</v>
      </c>
      <c r="C7" s="66">
        <v>20</v>
      </c>
      <c r="D7" s="115">
        <v>19</v>
      </c>
      <c r="E7" s="66">
        <v>11</v>
      </c>
      <c r="F7" s="66">
        <v>95</v>
      </c>
      <c r="G7" s="65">
        <v>74</v>
      </c>
      <c r="H7" s="66">
        <v>3</v>
      </c>
      <c r="I7" s="66">
        <v>30</v>
      </c>
      <c r="J7" s="115">
        <v>30</v>
      </c>
      <c r="K7" s="66">
        <v>6</v>
      </c>
      <c r="L7" s="66">
        <v>37</v>
      </c>
      <c r="M7" s="115">
        <v>28</v>
      </c>
      <c r="N7" s="66">
        <v>0</v>
      </c>
      <c r="O7" s="66"/>
      <c r="P7" s="66">
        <v>0</v>
      </c>
      <c r="Q7" s="115">
        <v>0</v>
      </c>
      <c r="R7" s="66">
        <v>0</v>
      </c>
      <c r="S7" s="66">
        <v>0</v>
      </c>
      <c r="T7" s="115">
        <v>0</v>
      </c>
      <c r="U7" s="66">
        <v>0</v>
      </c>
      <c r="V7" s="66">
        <v>0</v>
      </c>
      <c r="W7" s="115">
        <v>0</v>
      </c>
      <c r="X7" s="64">
        <v>0</v>
      </c>
      <c r="Y7" s="66">
        <v>0</v>
      </c>
      <c r="Z7" s="115">
        <v>0</v>
      </c>
      <c r="AA7" s="66">
        <v>0</v>
      </c>
      <c r="AB7" s="66">
        <v>0</v>
      </c>
      <c r="AC7" s="115">
        <v>0</v>
      </c>
      <c r="AD7" s="144">
        <f t="shared" si="0"/>
        <v>162</v>
      </c>
      <c r="AE7" s="68">
        <f t="shared" si="1"/>
        <v>132</v>
      </c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</row>
    <row r="8" spans="1:91" s="37" customFormat="1" ht="12" customHeight="1">
      <c r="A8" s="62" t="s">
        <v>23</v>
      </c>
      <c r="B8" s="128" t="s">
        <v>54</v>
      </c>
      <c r="C8" s="145">
        <v>15</v>
      </c>
      <c r="D8" s="146">
        <v>11</v>
      </c>
      <c r="E8" s="145">
        <v>4</v>
      </c>
      <c r="F8" s="145">
        <v>40</v>
      </c>
      <c r="G8" s="147">
        <v>40</v>
      </c>
      <c r="H8" s="145">
        <v>3</v>
      </c>
      <c r="I8" s="145">
        <v>33</v>
      </c>
      <c r="J8" s="146">
        <v>29</v>
      </c>
      <c r="K8" s="145">
        <v>3</v>
      </c>
      <c r="L8" s="145">
        <v>21</v>
      </c>
      <c r="M8" s="146">
        <v>20</v>
      </c>
      <c r="N8" s="145">
        <v>1</v>
      </c>
      <c r="O8" s="145"/>
      <c r="P8" s="145">
        <v>7</v>
      </c>
      <c r="Q8" s="146">
        <v>6</v>
      </c>
      <c r="R8" s="145">
        <v>0</v>
      </c>
      <c r="S8" s="145">
        <v>0</v>
      </c>
      <c r="T8" s="146">
        <v>0</v>
      </c>
      <c r="U8" s="145">
        <v>0</v>
      </c>
      <c r="V8" s="145">
        <v>0</v>
      </c>
      <c r="W8" s="146">
        <v>0</v>
      </c>
      <c r="X8" s="148">
        <v>0</v>
      </c>
      <c r="Y8" s="145">
        <v>0</v>
      </c>
      <c r="Z8" s="146">
        <v>0</v>
      </c>
      <c r="AA8" s="145">
        <v>0</v>
      </c>
      <c r="AB8" s="145">
        <v>0</v>
      </c>
      <c r="AC8" s="146">
        <v>0</v>
      </c>
      <c r="AD8" s="149">
        <f t="shared" si="0"/>
        <v>101</v>
      </c>
      <c r="AE8" s="150">
        <f t="shared" si="1"/>
        <v>95</v>
      </c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</row>
    <row r="9" spans="1:91" s="38" customFormat="1" ht="12" customHeight="1" thickBot="1">
      <c r="A9" s="44"/>
      <c r="B9" s="143" t="s">
        <v>53</v>
      </c>
      <c r="C9" s="53">
        <v>15</v>
      </c>
      <c r="D9" s="54">
        <v>14</v>
      </c>
      <c r="E9" s="53">
        <v>4</v>
      </c>
      <c r="F9" s="53">
        <v>30</v>
      </c>
      <c r="G9" s="55">
        <v>29</v>
      </c>
      <c r="H9" s="53">
        <v>4</v>
      </c>
      <c r="I9" s="53">
        <v>29</v>
      </c>
      <c r="J9" s="54">
        <v>22</v>
      </c>
      <c r="K9" s="53">
        <v>3</v>
      </c>
      <c r="L9" s="53">
        <v>18</v>
      </c>
      <c r="M9" s="54">
        <v>17</v>
      </c>
      <c r="N9" s="53">
        <v>0</v>
      </c>
      <c r="O9" s="53"/>
      <c r="P9" s="53">
        <v>0</v>
      </c>
      <c r="Q9" s="54">
        <v>0</v>
      </c>
      <c r="R9" s="53">
        <v>1</v>
      </c>
      <c r="S9" s="53">
        <v>11</v>
      </c>
      <c r="T9" s="54">
        <v>11</v>
      </c>
      <c r="U9" s="53">
        <v>0</v>
      </c>
      <c r="V9" s="53">
        <v>0</v>
      </c>
      <c r="W9" s="54">
        <v>0</v>
      </c>
      <c r="X9" s="56">
        <v>2</v>
      </c>
      <c r="Y9" s="53">
        <v>5</v>
      </c>
      <c r="Z9" s="54">
        <v>4</v>
      </c>
      <c r="AA9" s="53">
        <v>0</v>
      </c>
      <c r="AB9" s="53">
        <v>0</v>
      </c>
      <c r="AC9" s="54">
        <v>0</v>
      </c>
      <c r="AD9" s="49">
        <f t="shared" si="0"/>
        <v>93</v>
      </c>
      <c r="AE9" s="57">
        <f t="shared" si="1"/>
        <v>83</v>
      </c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</row>
    <row r="10" spans="1:91" s="37" customFormat="1" ht="12" customHeight="1">
      <c r="A10" s="51" t="s">
        <v>18</v>
      </c>
      <c r="B10" s="128" t="s">
        <v>55</v>
      </c>
      <c r="C10" s="131">
        <v>30</v>
      </c>
      <c r="D10" s="133">
        <v>26</v>
      </c>
      <c r="E10" s="131">
        <v>11</v>
      </c>
      <c r="F10" s="131">
        <v>105</v>
      </c>
      <c r="G10" s="130">
        <v>91</v>
      </c>
      <c r="H10" s="131">
        <v>5</v>
      </c>
      <c r="I10" s="131">
        <v>59</v>
      </c>
      <c r="J10" s="133">
        <v>42</v>
      </c>
      <c r="K10" s="131">
        <v>7</v>
      </c>
      <c r="L10" s="131">
        <v>41</v>
      </c>
      <c r="M10" s="133">
        <v>31</v>
      </c>
      <c r="N10" s="131">
        <v>0</v>
      </c>
      <c r="O10" s="131" t="s">
        <v>15</v>
      </c>
      <c r="P10" s="131">
        <v>0</v>
      </c>
      <c r="Q10" s="133">
        <v>0</v>
      </c>
      <c r="R10" s="131">
        <v>0</v>
      </c>
      <c r="S10" s="131">
        <v>0</v>
      </c>
      <c r="T10" s="133">
        <v>0</v>
      </c>
      <c r="U10" s="131">
        <v>2</v>
      </c>
      <c r="V10" s="131">
        <v>11</v>
      </c>
      <c r="W10" s="133">
        <v>11</v>
      </c>
      <c r="X10" s="129">
        <v>0</v>
      </c>
      <c r="Y10" s="131">
        <v>0</v>
      </c>
      <c r="Z10" s="133">
        <v>0</v>
      </c>
      <c r="AA10" s="131">
        <v>1</v>
      </c>
      <c r="AB10" s="131">
        <v>6</v>
      </c>
      <c r="AC10" s="133">
        <v>0</v>
      </c>
      <c r="AD10" s="151">
        <f t="shared" si="0"/>
        <v>222</v>
      </c>
      <c r="AE10" s="134">
        <f t="shared" si="1"/>
        <v>175</v>
      </c>
      <c r="AF10" s="95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</row>
    <row r="11" spans="1:91" s="38" customFormat="1" ht="12" customHeight="1" thickBot="1">
      <c r="A11" s="44"/>
      <c r="B11" s="143" t="s">
        <v>56</v>
      </c>
      <c r="C11" s="45">
        <v>30</v>
      </c>
      <c r="D11" s="46">
        <v>28</v>
      </c>
      <c r="E11" s="45">
        <v>13</v>
      </c>
      <c r="F11" s="45">
        <v>103</v>
      </c>
      <c r="G11" s="47">
        <v>71</v>
      </c>
      <c r="H11" s="45">
        <v>5</v>
      </c>
      <c r="I11" s="45">
        <v>45</v>
      </c>
      <c r="J11" s="46">
        <v>36</v>
      </c>
      <c r="K11" s="45">
        <v>9</v>
      </c>
      <c r="L11" s="45">
        <v>59</v>
      </c>
      <c r="M11" s="46">
        <v>49</v>
      </c>
      <c r="N11" s="45">
        <v>0</v>
      </c>
      <c r="O11" s="45" t="s">
        <v>15</v>
      </c>
      <c r="P11" s="45">
        <v>0</v>
      </c>
      <c r="Q11" s="46">
        <v>0</v>
      </c>
      <c r="R11" s="45">
        <v>0</v>
      </c>
      <c r="S11" s="45">
        <v>0</v>
      </c>
      <c r="T11" s="46">
        <v>0</v>
      </c>
      <c r="U11" s="45">
        <v>1</v>
      </c>
      <c r="V11" s="45">
        <v>9</v>
      </c>
      <c r="W11" s="46">
        <v>7</v>
      </c>
      <c r="X11" s="48">
        <v>0</v>
      </c>
      <c r="Y11" s="45">
        <v>0</v>
      </c>
      <c r="Z11" s="46">
        <v>0</v>
      </c>
      <c r="AA11" s="45">
        <v>0</v>
      </c>
      <c r="AB11" s="45">
        <v>0</v>
      </c>
      <c r="AC11" s="46">
        <v>0</v>
      </c>
      <c r="AD11" s="59">
        <f t="shared" si="0"/>
        <v>216</v>
      </c>
      <c r="AE11" s="50">
        <f t="shared" si="1"/>
        <v>163</v>
      </c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</row>
    <row r="12" spans="1:91" s="37" customFormat="1" ht="12" customHeight="1">
      <c r="A12" s="51" t="s">
        <v>19</v>
      </c>
      <c r="B12" s="128" t="s">
        <v>49</v>
      </c>
      <c r="C12" s="131">
        <v>24</v>
      </c>
      <c r="D12" s="133">
        <v>22</v>
      </c>
      <c r="E12" s="131">
        <v>12</v>
      </c>
      <c r="F12" s="131">
        <v>106</v>
      </c>
      <c r="G12" s="130">
        <v>94</v>
      </c>
      <c r="H12" s="131">
        <v>7</v>
      </c>
      <c r="I12" s="131">
        <v>78</v>
      </c>
      <c r="J12" s="133">
        <v>60</v>
      </c>
      <c r="K12" s="131">
        <v>2</v>
      </c>
      <c r="L12" s="131">
        <v>13</v>
      </c>
      <c r="M12" s="133">
        <v>13</v>
      </c>
      <c r="N12" s="131">
        <v>0</v>
      </c>
      <c r="O12" s="131"/>
      <c r="P12" s="131">
        <v>0</v>
      </c>
      <c r="Q12" s="133">
        <v>0</v>
      </c>
      <c r="R12" s="131">
        <v>0</v>
      </c>
      <c r="S12" s="131">
        <v>0</v>
      </c>
      <c r="T12" s="133">
        <v>0</v>
      </c>
      <c r="U12" s="131">
        <v>1</v>
      </c>
      <c r="V12" s="131">
        <v>6</v>
      </c>
      <c r="W12" s="133">
        <v>5</v>
      </c>
      <c r="X12" s="129">
        <v>0</v>
      </c>
      <c r="Y12" s="131">
        <v>0</v>
      </c>
      <c r="Z12" s="133">
        <v>0</v>
      </c>
      <c r="AA12" s="131">
        <v>0</v>
      </c>
      <c r="AB12" s="131">
        <v>0</v>
      </c>
      <c r="AC12" s="133">
        <v>0</v>
      </c>
      <c r="AD12" s="151">
        <f t="shared" si="0"/>
        <v>203</v>
      </c>
      <c r="AE12" s="134">
        <f t="shared" si="1"/>
        <v>172</v>
      </c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</row>
    <row r="13" spans="1:91" s="38" customFormat="1" ht="12" customHeight="1" thickBot="1">
      <c r="A13" s="44"/>
      <c r="B13" s="58" t="s">
        <v>50</v>
      </c>
      <c r="C13" s="45">
        <v>24</v>
      </c>
      <c r="D13" s="46">
        <v>24</v>
      </c>
      <c r="E13" s="45">
        <v>9</v>
      </c>
      <c r="F13" s="45">
        <v>80</v>
      </c>
      <c r="G13" s="47">
        <v>66</v>
      </c>
      <c r="H13" s="45">
        <v>10</v>
      </c>
      <c r="I13" s="45">
        <v>91</v>
      </c>
      <c r="J13" s="46">
        <v>76</v>
      </c>
      <c r="K13" s="45">
        <v>5</v>
      </c>
      <c r="L13" s="45">
        <v>32</v>
      </c>
      <c r="M13" s="46">
        <v>32</v>
      </c>
      <c r="N13" s="45">
        <v>0</v>
      </c>
      <c r="O13" s="45"/>
      <c r="P13" s="45">
        <v>0</v>
      </c>
      <c r="Q13" s="46">
        <v>0</v>
      </c>
      <c r="R13" s="45">
        <v>0</v>
      </c>
      <c r="S13" s="45">
        <v>0</v>
      </c>
      <c r="T13" s="46">
        <v>0</v>
      </c>
      <c r="U13" s="45">
        <v>0</v>
      </c>
      <c r="V13" s="45">
        <v>0</v>
      </c>
      <c r="W13" s="46">
        <v>0</v>
      </c>
      <c r="X13" s="48">
        <v>0</v>
      </c>
      <c r="Y13" s="45">
        <v>0</v>
      </c>
      <c r="Z13" s="46">
        <v>0</v>
      </c>
      <c r="AA13" s="45">
        <v>0</v>
      </c>
      <c r="AB13" s="45">
        <v>0</v>
      </c>
      <c r="AC13" s="46">
        <v>0</v>
      </c>
      <c r="AD13" s="49">
        <f t="shared" si="0"/>
        <v>203</v>
      </c>
      <c r="AE13" s="57">
        <f t="shared" si="1"/>
        <v>174</v>
      </c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</row>
    <row r="14" spans="1:92" s="37" customFormat="1" ht="12" customHeight="1">
      <c r="A14" s="51" t="s">
        <v>20</v>
      </c>
      <c r="B14" s="52" t="s">
        <v>51</v>
      </c>
      <c r="C14" s="121">
        <v>20</v>
      </c>
      <c r="D14" s="125">
        <v>14</v>
      </c>
      <c r="E14" s="121">
        <v>10</v>
      </c>
      <c r="F14" s="121">
        <v>100</v>
      </c>
      <c r="G14" s="123">
        <v>100</v>
      </c>
      <c r="H14" s="121">
        <v>1</v>
      </c>
      <c r="I14" s="121">
        <v>11</v>
      </c>
      <c r="J14" s="125">
        <v>11</v>
      </c>
      <c r="K14" s="121">
        <v>2</v>
      </c>
      <c r="L14" s="121">
        <v>12</v>
      </c>
      <c r="M14" s="125">
        <v>12</v>
      </c>
      <c r="N14" s="121">
        <v>0</v>
      </c>
      <c r="O14" s="121"/>
      <c r="P14" s="121">
        <v>0</v>
      </c>
      <c r="Q14" s="125">
        <v>0</v>
      </c>
      <c r="R14" s="121">
        <v>0</v>
      </c>
      <c r="S14" s="121">
        <v>0</v>
      </c>
      <c r="T14" s="125">
        <v>0</v>
      </c>
      <c r="U14" s="121">
        <v>1</v>
      </c>
      <c r="V14" s="121">
        <v>8</v>
      </c>
      <c r="W14" s="125">
        <v>8</v>
      </c>
      <c r="X14" s="120">
        <v>0</v>
      </c>
      <c r="Y14" s="121">
        <v>0</v>
      </c>
      <c r="Z14" s="125">
        <v>0</v>
      </c>
      <c r="AA14" s="121">
        <v>0</v>
      </c>
      <c r="AB14" s="121">
        <v>0</v>
      </c>
      <c r="AC14" s="125">
        <v>0</v>
      </c>
      <c r="AD14" s="104">
        <f t="shared" si="0"/>
        <v>131</v>
      </c>
      <c r="AE14" s="105">
        <f t="shared" si="1"/>
        <v>131</v>
      </c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</row>
    <row r="15" spans="1:72" s="60" customFormat="1" ht="12" customHeight="1" thickBot="1">
      <c r="A15" s="44"/>
      <c r="B15" s="58" t="s">
        <v>57</v>
      </c>
      <c r="C15" s="45">
        <v>20</v>
      </c>
      <c r="D15" s="46">
        <v>19</v>
      </c>
      <c r="E15" s="45">
        <v>9</v>
      </c>
      <c r="F15" s="45">
        <v>80</v>
      </c>
      <c r="G15" s="47">
        <v>80</v>
      </c>
      <c r="H15" s="45">
        <v>4</v>
      </c>
      <c r="I15" s="45">
        <v>46</v>
      </c>
      <c r="J15" s="46">
        <v>46</v>
      </c>
      <c r="K15" s="45">
        <v>3</v>
      </c>
      <c r="L15" s="45">
        <v>19</v>
      </c>
      <c r="M15" s="46">
        <v>19</v>
      </c>
      <c r="N15" s="45">
        <v>0</v>
      </c>
      <c r="O15" s="45"/>
      <c r="P15" s="45">
        <v>0</v>
      </c>
      <c r="Q15" s="46">
        <v>0</v>
      </c>
      <c r="R15" s="45">
        <v>0</v>
      </c>
      <c r="S15" s="45">
        <v>0</v>
      </c>
      <c r="T15" s="46">
        <v>0</v>
      </c>
      <c r="U15" s="45">
        <v>1</v>
      </c>
      <c r="V15" s="45">
        <v>7</v>
      </c>
      <c r="W15" s="46">
        <v>7</v>
      </c>
      <c r="X15" s="48">
        <v>0</v>
      </c>
      <c r="Y15" s="45">
        <v>0</v>
      </c>
      <c r="Z15" s="46">
        <v>0</v>
      </c>
      <c r="AA15" s="45">
        <v>0</v>
      </c>
      <c r="AB15" s="45">
        <v>0</v>
      </c>
      <c r="AC15" s="46">
        <v>0</v>
      </c>
      <c r="AD15" s="49">
        <f t="shared" si="0"/>
        <v>152</v>
      </c>
      <c r="AE15" s="57">
        <f t="shared" si="1"/>
        <v>152</v>
      </c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90" s="37" customFormat="1" ht="12" customHeight="1">
      <c r="A16" s="51" t="s">
        <v>28</v>
      </c>
      <c r="B16" s="52" t="s">
        <v>58</v>
      </c>
      <c r="C16" s="121">
        <v>0</v>
      </c>
      <c r="D16" s="125">
        <v>0</v>
      </c>
      <c r="E16" s="121">
        <v>0</v>
      </c>
      <c r="F16" s="121">
        <v>0</v>
      </c>
      <c r="G16" s="123">
        <v>0</v>
      </c>
      <c r="H16" s="121">
        <v>0</v>
      </c>
      <c r="I16" s="121">
        <v>0</v>
      </c>
      <c r="J16" s="125">
        <v>0</v>
      </c>
      <c r="K16" s="121">
        <v>0</v>
      </c>
      <c r="L16" s="121">
        <v>0</v>
      </c>
      <c r="M16" s="125">
        <v>0</v>
      </c>
      <c r="N16" s="126">
        <v>0</v>
      </c>
      <c r="O16" s="126" t="s">
        <v>15</v>
      </c>
      <c r="P16" s="121">
        <v>0</v>
      </c>
      <c r="Q16" s="125">
        <v>0</v>
      </c>
      <c r="R16" s="121">
        <v>0</v>
      </c>
      <c r="S16" s="121">
        <v>0</v>
      </c>
      <c r="T16" s="125">
        <v>0</v>
      </c>
      <c r="U16" s="121">
        <v>0</v>
      </c>
      <c r="V16" s="121">
        <v>0</v>
      </c>
      <c r="W16" s="125">
        <v>0</v>
      </c>
      <c r="X16" s="120">
        <v>0</v>
      </c>
      <c r="Y16" s="121">
        <v>0</v>
      </c>
      <c r="Z16" s="125">
        <v>0</v>
      </c>
      <c r="AA16" s="121">
        <v>0</v>
      </c>
      <c r="AB16" s="121">
        <v>0</v>
      </c>
      <c r="AC16" s="125">
        <v>0</v>
      </c>
      <c r="AD16" s="104">
        <f t="shared" si="0"/>
        <v>0</v>
      </c>
      <c r="AE16" s="105">
        <f t="shared" si="1"/>
        <v>0</v>
      </c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</row>
    <row r="17" spans="1:72" s="60" customFormat="1" ht="12" customHeight="1" thickBot="1">
      <c r="A17" s="44"/>
      <c r="B17" s="58" t="s">
        <v>59</v>
      </c>
      <c r="C17" s="45">
        <v>41</v>
      </c>
      <c r="D17" s="46">
        <v>24</v>
      </c>
      <c r="E17" s="45">
        <v>8</v>
      </c>
      <c r="F17" s="45">
        <v>57</v>
      </c>
      <c r="G17" s="47">
        <v>50</v>
      </c>
      <c r="H17" s="45">
        <v>7</v>
      </c>
      <c r="I17" s="45">
        <v>69</v>
      </c>
      <c r="J17" s="46">
        <v>62</v>
      </c>
      <c r="K17" s="45">
        <v>7</v>
      </c>
      <c r="L17" s="45">
        <v>45</v>
      </c>
      <c r="M17" s="46">
        <v>36</v>
      </c>
      <c r="N17" s="45">
        <v>1</v>
      </c>
      <c r="O17" s="45" t="s">
        <v>46</v>
      </c>
      <c r="P17" s="45">
        <v>6</v>
      </c>
      <c r="Q17" s="46">
        <v>3</v>
      </c>
      <c r="R17" s="45">
        <v>0</v>
      </c>
      <c r="S17" s="45">
        <v>0</v>
      </c>
      <c r="T17" s="46">
        <v>0</v>
      </c>
      <c r="U17" s="45">
        <v>0</v>
      </c>
      <c r="V17" s="45">
        <v>0</v>
      </c>
      <c r="W17" s="46">
        <v>0</v>
      </c>
      <c r="X17" s="48">
        <v>0</v>
      </c>
      <c r="Y17" s="45">
        <v>0</v>
      </c>
      <c r="Z17" s="46">
        <v>0</v>
      </c>
      <c r="AA17" s="45">
        <v>0</v>
      </c>
      <c r="AB17" s="45">
        <v>0</v>
      </c>
      <c r="AC17" s="46">
        <v>0</v>
      </c>
      <c r="AD17" s="59">
        <f t="shared" si="0"/>
        <v>177</v>
      </c>
      <c r="AE17" s="50">
        <f t="shared" si="1"/>
        <v>151</v>
      </c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s="61" customFormat="1" ht="12" customHeight="1">
      <c r="A18" s="51" t="s">
        <v>16</v>
      </c>
      <c r="B18" s="52" t="s">
        <v>60</v>
      </c>
      <c r="C18" s="120">
        <v>36</v>
      </c>
      <c r="D18" s="123">
        <v>34</v>
      </c>
      <c r="E18" s="121">
        <v>16</v>
      </c>
      <c r="F18" s="122">
        <v>153</v>
      </c>
      <c r="G18" s="123">
        <v>118</v>
      </c>
      <c r="H18" s="121">
        <v>11</v>
      </c>
      <c r="I18" s="122">
        <v>109</v>
      </c>
      <c r="J18" s="123">
        <v>95</v>
      </c>
      <c r="K18" s="121">
        <v>5</v>
      </c>
      <c r="L18" s="122">
        <v>32</v>
      </c>
      <c r="M18" s="123">
        <v>24</v>
      </c>
      <c r="N18" s="121">
        <v>0</v>
      </c>
      <c r="O18" s="122" t="s">
        <v>15</v>
      </c>
      <c r="P18" s="122">
        <v>0</v>
      </c>
      <c r="Q18" s="123">
        <v>0</v>
      </c>
      <c r="R18" s="121">
        <v>0</v>
      </c>
      <c r="S18" s="122">
        <v>0</v>
      </c>
      <c r="T18" s="123">
        <v>0</v>
      </c>
      <c r="U18" s="121">
        <v>2</v>
      </c>
      <c r="V18" s="122">
        <v>14</v>
      </c>
      <c r="W18" s="123">
        <v>13</v>
      </c>
      <c r="X18" s="121">
        <v>0</v>
      </c>
      <c r="Y18" s="122">
        <v>0</v>
      </c>
      <c r="Z18" s="123">
        <v>0</v>
      </c>
      <c r="AA18" s="121">
        <v>0</v>
      </c>
      <c r="AB18" s="122">
        <v>0</v>
      </c>
      <c r="AC18" s="123">
        <v>0</v>
      </c>
      <c r="AD18" s="125">
        <f t="shared" si="0"/>
        <v>308</v>
      </c>
      <c r="AE18" s="105">
        <f t="shared" si="1"/>
        <v>250</v>
      </c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</row>
    <row r="19" spans="1:72" s="61" customFormat="1" ht="12" customHeight="1" thickBot="1">
      <c r="A19" s="39"/>
      <c r="B19" s="81" t="s">
        <v>61</v>
      </c>
      <c r="C19" s="66">
        <v>26</v>
      </c>
      <c r="D19" s="115">
        <v>34</v>
      </c>
      <c r="E19" s="66">
        <v>12</v>
      </c>
      <c r="F19" s="66">
        <v>98</v>
      </c>
      <c r="G19" s="65">
        <v>93</v>
      </c>
      <c r="H19" s="66">
        <v>9</v>
      </c>
      <c r="I19" s="66">
        <v>91</v>
      </c>
      <c r="J19" s="115">
        <v>83</v>
      </c>
      <c r="K19" s="66">
        <v>7</v>
      </c>
      <c r="L19" s="66">
        <v>43</v>
      </c>
      <c r="M19" s="115">
        <v>29</v>
      </c>
      <c r="N19" s="66">
        <v>0</v>
      </c>
      <c r="O19" s="66"/>
      <c r="P19" s="66">
        <v>0</v>
      </c>
      <c r="Q19" s="115">
        <v>0</v>
      </c>
      <c r="R19" s="66">
        <v>0</v>
      </c>
      <c r="S19" s="66">
        <v>0</v>
      </c>
      <c r="T19" s="115">
        <v>0</v>
      </c>
      <c r="U19" s="66">
        <v>5</v>
      </c>
      <c r="V19" s="66">
        <v>29</v>
      </c>
      <c r="W19" s="115">
        <v>26</v>
      </c>
      <c r="X19" s="66">
        <v>0</v>
      </c>
      <c r="Y19" s="66">
        <v>0</v>
      </c>
      <c r="Z19" s="115">
        <v>0</v>
      </c>
      <c r="AA19" s="66">
        <v>0</v>
      </c>
      <c r="AB19" s="66">
        <v>0</v>
      </c>
      <c r="AC19" s="115">
        <v>0</v>
      </c>
      <c r="AD19" s="115">
        <f t="shared" si="0"/>
        <v>261</v>
      </c>
      <c r="AE19" s="68">
        <f t="shared" si="1"/>
        <v>231</v>
      </c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</row>
    <row r="20" spans="1:31" s="63" customFormat="1" ht="12" customHeight="1">
      <c r="A20" s="62" t="s">
        <v>21</v>
      </c>
      <c r="B20" s="128" t="s">
        <v>62</v>
      </c>
      <c r="C20" s="129">
        <v>23</v>
      </c>
      <c r="D20" s="130">
        <v>23</v>
      </c>
      <c r="E20" s="131">
        <v>10</v>
      </c>
      <c r="F20" s="132">
        <v>108</v>
      </c>
      <c r="G20" s="130">
        <v>93</v>
      </c>
      <c r="H20" s="131">
        <v>5</v>
      </c>
      <c r="I20" s="132">
        <v>58</v>
      </c>
      <c r="J20" s="130">
        <v>57</v>
      </c>
      <c r="K20" s="131">
        <v>6</v>
      </c>
      <c r="L20" s="132">
        <v>41</v>
      </c>
      <c r="M20" s="130">
        <v>38</v>
      </c>
      <c r="N20" s="131">
        <v>0</v>
      </c>
      <c r="O20" s="132" t="s">
        <v>15</v>
      </c>
      <c r="P20" s="132">
        <v>0</v>
      </c>
      <c r="Q20" s="130">
        <v>0</v>
      </c>
      <c r="R20" s="131">
        <v>0</v>
      </c>
      <c r="S20" s="132">
        <v>0</v>
      </c>
      <c r="T20" s="130">
        <v>0</v>
      </c>
      <c r="U20" s="131">
        <v>2</v>
      </c>
      <c r="V20" s="132">
        <v>15</v>
      </c>
      <c r="W20" s="130">
        <v>15</v>
      </c>
      <c r="X20" s="131">
        <v>0</v>
      </c>
      <c r="Y20" s="132">
        <v>0</v>
      </c>
      <c r="Z20" s="130">
        <v>0</v>
      </c>
      <c r="AA20" s="131">
        <v>0</v>
      </c>
      <c r="AB20" s="132">
        <v>0</v>
      </c>
      <c r="AC20" s="130">
        <v>0</v>
      </c>
      <c r="AD20" s="133">
        <f aca="true" t="shared" si="2" ref="AD20:AE25">F20+I20+L20+P20+S20+V20+Y20+AB20</f>
        <v>222</v>
      </c>
      <c r="AE20" s="134">
        <f t="shared" si="2"/>
        <v>203</v>
      </c>
    </row>
    <row r="21" spans="1:31" s="38" customFormat="1" ht="12" customHeight="1" thickBot="1">
      <c r="A21" s="44"/>
      <c r="B21" s="143" t="s">
        <v>63</v>
      </c>
      <c r="C21" s="69">
        <v>23</v>
      </c>
      <c r="D21" s="47">
        <v>22</v>
      </c>
      <c r="E21" s="45">
        <v>8</v>
      </c>
      <c r="F21" s="70">
        <v>94</v>
      </c>
      <c r="G21" s="47">
        <v>63</v>
      </c>
      <c r="H21" s="45">
        <v>6</v>
      </c>
      <c r="I21" s="70">
        <v>52</v>
      </c>
      <c r="J21" s="47">
        <v>43</v>
      </c>
      <c r="K21" s="45">
        <v>6</v>
      </c>
      <c r="L21" s="70">
        <v>39</v>
      </c>
      <c r="M21" s="47">
        <v>31</v>
      </c>
      <c r="N21" s="45">
        <v>0</v>
      </c>
      <c r="O21" s="70"/>
      <c r="P21" s="70">
        <v>0</v>
      </c>
      <c r="Q21" s="47">
        <v>0</v>
      </c>
      <c r="R21" s="45">
        <v>0</v>
      </c>
      <c r="S21" s="70">
        <v>0</v>
      </c>
      <c r="T21" s="47">
        <v>0</v>
      </c>
      <c r="U21" s="45">
        <v>2</v>
      </c>
      <c r="V21" s="70">
        <v>17</v>
      </c>
      <c r="W21" s="47">
        <v>9</v>
      </c>
      <c r="X21" s="45">
        <v>1</v>
      </c>
      <c r="Y21" s="70">
        <v>5</v>
      </c>
      <c r="Z21" s="47">
        <v>2</v>
      </c>
      <c r="AA21" s="45">
        <v>0</v>
      </c>
      <c r="AB21" s="70">
        <v>0</v>
      </c>
      <c r="AC21" s="47">
        <v>0</v>
      </c>
      <c r="AD21" s="59">
        <f t="shared" si="2"/>
        <v>207</v>
      </c>
      <c r="AE21" s="50">
        <f t="shared" si="2"/>
        <v>148</v>
      </c>
    </row>
    <row r="22" spans="1:31" s="71" customFormat="1" ht="12" customHeight="1">
      <c r="A22" s="51" t="s">
        <v>14</v>
      </c>
      <c r="B22" s="128" t="s">
        <v>64</v>
      </c>
      <c r="C22" s="131">
        <v>30</v>
      </c>
      <c r="D22" s="130">
        <v>18</v>
      </c>
      <c r="E22" s="131">
        <v>9</v>
      </c>
      <c r="F22" s="132">
        <v>75</v>
      </c>
      <c r="G22" s="130">
        <v>61</v>
      </c>
      <c r="H22" s="131">
        <v>5</v>
      </c>
      <c r="I22" s="132">
        <v>64</v>
      </c>
      <c r="J22" s="130">
        <v>62</v>
      </c>
      <c r="K22" s="131">
        <v>4</v>
      </c>
      <c r="L22" s="132">
        <v>24</v>
      </c>
      <c r="M22" s="130">
        <v>17</v>
      </c>
      <c r="N22" s="131">
        <v>0</v>
      </c>
      <c r="O22" s="132" t="s">
        <v>15</v>
      </c>
      <c r="P22" s="132">
        <v>0</v>
      </c>
      <c r="Q22" s="130">
        <v>0</v>
      </c>
      <c r="R22" s="131">
        <v>0</v>
      </c>
      <c r="S22" s="132">
        <v>0</v>
      </c>
      <c r="T22" s="130">
        <v>0</v>
      </c>
      <c r="U22" s="131">
        <v>0</v>
      </c>
      <c r="V22" s="132">
        <v>0</v>
      </c>
      <c r="W22" s="130">
        <v>0</v>
      </c>
      <c r="X22" s="131">
        <v>0</v>
      </c>
      <c r="Y22" s="132">
        <v>0</v>
      </c>
      <c r="Z22" s="130">
        <v>0</v>
      </c>
      <c r="AA22" s="131">
        <v>0</v>
      </c>
      <c r="AB22" s="132">
        <v>0</v>
      </c>
      <c r="AC22" s="130">
        <v>0</v>
      </c>
      <c r="AD22" s="133">
        <f t="shared" si="2"/>
        <v>163</v>
      </c>
      <c r="AE22" s="134">
        <f t="shared" si="2"/>
        <v>140</v>
      </c>
    </row>
    <row r="23" spans="1:31" s="72" customFormat="1" ht="13.5" customHeight="1" thickBot="1">
      <c r="A23" s="73"/>
      <c r="B23" s="143" t="s">
        <v>65</v>
      </c>
      <c r="C23" s="45">
        <v>30</v>
      </c>
      <c r="D23" s="47">
        <v>27</v>
      </c>
      <c r="E23" s="45">
        <v>14</v>
      </c>
      <c r="F23" s="45">
        <v>102</v>
      </c>
      <c r="G23" s="47">
        <v>79</v>
      </c>
      <c r="H23" s="45">
        <v>5</v>
      </c>
      <c r="I23" s="45">
        <v>51</v>
      </c>
      <c r="J23" s="47">
        <v>51</v>
      </c>
      <c r="K23" s="45">
        <v>7</v>
      </c>
      <c r="L23" s="45">
        <v>43</v>
      </c>
      <c r="M23" s="47">
        <v>41</v>
      </c>
      <c r="N23" s="45">
        <v>0</v>
      </c>
      <c r="O23" s="45"/>
      <c r="P23" s="74">
        <v>0</v>
      </c>
      <c r="Q23" s="47">
        <v>0</v>
      </c>
      <c r="R23" s="45">
        <v>0</v>
      </c>
      <c r="S23" s="45">
        <v>0</v>
      </c>
      <c r="T23" s="47">
        <v>0</v>
      </c>
      <c r="U23" s="45">
        <v>1</v>
      </c>
      <c r="V23" s="45">
        <v>9</v>
      </c>
      <c r="W23" s="47">
        <v>9</v>
      </c>
      <c r="X23" s="45">
        <v>0</v>
      </c>
      <c r="Y23" s="45">
        <v>0</v>
      </c>
      <c r="Z23" s="47">
        <v>0</v>
      </c>
      <c r="AA23" s="45">
        <v>0</v>
      </c>
      <c r="AB23" s="45">
        <v>0</v>
      </c>
      <c r="AC23" s="46">
        <v>0</v>
      </c>
      <c r="AD23" s="59">
        <f t="shared" si="2"/>
        <v>205</v>
      </c>
      <c r="AE23" s="50">
        <f t="shared" si="2"/>
        <v>180</v>
      </c>
    </row>
    <row r="24" spans="1:31" s="72" customFormat="1" ht="13.5" customHeight="1">
      <c r="A24" s="51" t="s">
        <v>29</v>
      </c>
      <c r="B24" s="128" t="s">
        <v>66</v>
      </c>
      <c r="C24" s="129">
        <v>36</v>
      </c>
      <c r="D24" s="130">
        <v>35</v>
      </c>
      <c r="E24" s="131">
        <v>17</v>
      </c>
      <c r="F24" s="132">
        <v>173</v>
      </c>
      <c r="G24" s="130">
        <v>167</v>
      </c>
      <c r="H24" s="131">
        <v>14</v>
      </c>
      <c r="I24" s="132">
        <v>143</v>
      </c>
      <c r="J24" s="130">
        <v>137</v>
      </c>
      <c r="K24" s="131">
        <v>3</v>
      </c>
      <c r="L24" s="132">
        <v>21</v>
      </c>
      <c r="M24" s="130">
        <v>20</v>
      </c>
      <c r="N24" s="131">
        <v>0</v>
      </c>
      <c r="O24" s="132" t="s">
        <v>15</v>
      </c>
      <c r="P24" s="132">
        <v>0</v>
      </c>
      <c r="Q24" s="130">
        <v>0</v>
      </c>
      <c r="R24" s="131">
        <v>0</v>
      </c>
      <c r="S24" s="132">
        <v>0</v>
      </c>
      <c r="T24" s="130">
        <v>0</v>
      </c>
      <c r="U24" s="131">
        <v>1</v>
      </c>
      <c r="V24" s="132">
        <v>2</v>
      </c>
      <c r="W24" s="130">
        <v>1</v>
      </c>
      <c r="X24" s="131">
        <v>0</v>
      </c>
      <c r="Y24" s="132">
        <v>0</v>
      </c>
      <c r="Z24" s="130">
        <v>0</v>
      </c>
      <c r="AA24" s="131">
        <v>0</v>
      </c>
      <c r="AB24" s="132">
        <v>0</v>
      </c>
      <c r="AC24" s="130">
        <v>0</v>
      </c>
      <c r="AD24" s="133">
        <f t="shared" si="2"/>
        <v>339</v>
      </c>
      <c r="AE24" s="134">
        <f t="shared" si="2"/>
        <v>325</v>
      </c>
    </row>
    <row r="25" spans="1:31" s="72" customFormat="1" ht="13.5" customHeight="1" thickBot="1">
      <c r="A25" s="76"/>
      <c r="B25" s="81" t="s">
        <v>68</v>
      </c>
      <c r="C25" s="66">
        <v>37</v>
      </c>
      <c r="D25" s="65">
        <v>34</v>
      </c>
      <c r="E25" s="66">
        <v>13</v>
      </c>
      <c r="F25" s="66">
        <v>115</v>
      </c>
      <c r="G25" s="65">
        <v>99</v>
      </c>
      <c r="H25" s="66">
        <v>8</v>
      </c>
      <c r="I25" s="66">
        <v>94</v>
      </c>
      <c r="J25" s="65">
        <v>87</v>
      </c>
      <c r="K25" s="66">
        <v>13</v>
      </c>
      <c r="L25" s="66">
        <v>81</v>
      </c>
      <c r="M25" s="65">
        <v>71</v>
      </c>
      <c r="N25" s="66">
        <v>0</v>
      </c>
      <c r="O25" s="66" t="s">
        <v>15</v>
      </c>
      <c r="P25" s="116">
        <v>0</v>
      </c>
      <c r="Q25" s="65">
        <v>0</v>
      </c>
      <c r="R25" s="66">
        <v>0</v>
      </c>
      <c r="S25" s="66">
        <v>0</v>
      </c>
      <c r="T25" s="65">
        <v>0</v>
      </c>
      <c r="U25" s="66">
        <v>0</v>
      </c>
      <c r="V25" s="66">
        <v>0</v>
      </c>
      <c r="W25" s="65">
        <v>0</v>
      </c>
      <c r="X25" s="66">
        <v>0</v>
      </c>
      <c r="Y25" s="66">
        <v>0</v>
      </c>
      <c r="Z25" s="65">
        <v>0</v>
      </c>
      <c r="AA25" s="66">
        <v>0</v>
      </c>
      <c r="AB25" s="66">
        <v>0</v>
      </c>
      <c r="AC25" s="115">
        <v>0</v>
      </c>
      <c r="AD25" s="85">
        <f t="shared" si="2"/>
        <v>290</v>
      </c>
      <c r="AE25" s="68">
        <f t="shared" si="2"/>
        <v>257</v>
      </c>
    </row>
    <row r="26" spans="1:31" s="72" customFormat="1" ht="13.5" customHeight="1">
      <c r="A26" s="62" t="s">
        <v>30</v>
      </c>
      <c r="B26" s="128" t="s">
        <v>38</v>
      </c>
      <c r="C26" s="129">
        <v>20</v>
      </c>
      <c r="D26" s="130">
        <v>18</v>
      </c>
      <c r="E26" s="131">
        <v>10</v>
      </c>
      <c r="F26" s="132">
        <v>97</v>
      </c>
      <c r="G26" s="130">
        <v>79</v>
      </c>
      <c r="H26" s="131">
        <v>6</v>
      </c>
      <c r="I26" s="132">
        <v>64</v>
      </c>
      <c r="J26" s="130">
        <v>54</v>
      </c>
      <c r="K26" s="131">
        <v>1</v>
      </c>
      <c r="L26" s="132">
        <v>6</v>
      </c>
      <c r="M26" s="130">
        <v>4</v>
      </c>
      <c r="N26" s="131">
        <v>0</v>
      </c>
      <c r="O26" s="132" t="s">
        <v>15</v>
      </c>
      <c r="P26" s="132">
        <v>0</v>
      </c>
      <c r="Q26" s="130">
        <v>0</v>
      </c>
      <c r="R26" s="131">
        <v>0</v>
      </c>
      <c r="S26" s="132">
        <v>0</v>
      </c>
      <c r="T26" s="130">
        <v>0</v>
      </c>
      <c r="U26" s="131">
        <v>1</v>
      </c>
      <c r="V26" s="132">
        <v>6</v>
      </c>
      <c r="W26" s="130">
        <v>6</v>
      </c>
      <c r="X26" s="131">
        <v>0</v>
      </c>
      <c r="Y26" s="132">
        <v>0</v>
      </c>
      <c r="Z26" s="130">
        <v>0</v>
      </c>
      <c r="AA26" s="131">
        <v>0</v>
      </c>
      <c r="AB26" s="132">
        <v>0</v>
      </c>
      <c r="AC26" s="130">
        <v>0</v>
      </c>
      <c r="AD26" s="133">
        <f>F26+I26+L26+P26+S26+V26+Y26+AB26</f>
        <v>173</v>
      </c>
      <c r="AE26" s="134">
        <f>G26+J26+M26+Q26+T26+W26+Z26+AC26</f>
        <v>143</v>
      </c>
    </row>
    <row r="27" spans="1:31" s="72" customFormat="1" ht="13.5" customHeight="1">
      <c r="A27" s="51"/>
      <c r="B27" s="135" t="s">
        <v>37</v>
      </c>
      <c r="C27" s="100"/>
      <c r="D27" s="102"/>
      <c r="E27" s="100"/>
      <c r="F27" s="100"/>
      <c r="G27" s="102"/>
      <c r="H27" s="100"/>
      <c r="I27" s="100"/>
      <c r="J27" s="102"/>
      <c r="K27" s="100"/>
      <c r="L27" s="100"/>
      <c r="M27" s="102"/>
      <c r="N27" s="100"/>
      <c r="O27" s="100"/>
      <c r="P27" s="100"/>
      <c r="Q27" s="102"/>
      <c r="R27" s="100"/>
      <c r="S27" s="100"/>
      <c r="T27" s="102"/>
      <c r="U27" s="100"/>
      <c r="V27" s="100"/>
      <c r="W27" s="102"/>
      <c r="X27" s="100"/>
      <c r="Y27" s="100"/>
      <c r="Z27" s="102"/>
      <c r="AA27" s="100"/>
      <c r="AB27" s="100"/>
      <c r="AC27" s="101"/>
      <c r="AD27" s="101"/>
      <c r="AE27" s="103"/>
    </row>
    <row r="28" spans="1:31" s="72" customFormat="1" ht="13.5" customHeight="1" thickBot="1">
      <c r="A28" s="76"/>
      <c r="B28" s="81" t="s">
        <v>34</v>
      </c>
      <c r="C28" s="66">
        <v>24</v>
      </c>
      <c r="D28" s="65">
        <v>16</v>
      </c>
      <c r="E28" s="66">
        <v>5</v>
      </c>
      <c r="F28" s="66">
        <v>39</v>
      </c>
      <c r="G28" s="65">
        <v>37</v>
      </c>
      <c r="H28" s="66">
        <v>9</v>
      </c>
      <c r="I28" s="66">
        <v>76</v>
      </c>
      <c r="J28" s="65">
        <v>67</v>
      </c>
      <c r="K28" s="66">
        <v>2</v>
      </c>
      <c r="L28" s="66">
        <v>14</v>
      </c>
      <c r="M28" s="65">
        <v>14</v>
      </c>
      <c r="N28" s="66">
        <v>0</v>
      </c>
      <c r="O28" s="66"/>
      <c r="P28" s="116">
        <v>0</v>
      </c>
      <c r="Q28" s="65">
        <v>0</v>
      </c>
      <c r="R28" s="66">
        <v>0</v>
      </c>
      <c r="S28" s="66">
        <v>0</v>
      </c>
      <c r="T28" s="65">
        <v>0</v>
      </c>
      <c r="U28" s="66">
        <v>0</v>
      </c>
      <c r="V28" s="66">
        <v>0</v>
      </c>
      <c r="W28" s="65">
        <v>0</v>
      </c>
      <c r="X28" s="66">
        <v>0</v>
      </c>
      <c r="Y28" s="66">
        <v>0</v>
      </c>
      <c r="Z28" s="65">
        <v>0</v>
      </c>
      <c r="AA28" s="66">
        <v>0</v>
      </c>
      <c r="AB28" s="66">
        <v>0</v>
      </c>
      <c r="AC28" s="115">
        <v>0</v>
      </c>
      <c r="AD28" s="85">
        <f>F28+I28+L28+P28+S28+V28+Y28+AB28</f>
        <v>129</v>
      </c>
      <c r="AE28" s="68">
        <f>G28+J28+M28+Q28+T28+W28+Z28+AC28</f>
        <v>118</v>
      </c>
    </row>
    <row r="29" spans="1:92" s="75" customFormat="1" ht="15.75" customHeight="1" thickTop="1">
      <c r="A29" s="152"/>
      <c r="B29" s="136" t="s">
        <v>45</v>
      </c>
      <c r="C29" s="137">
        <f aca="true" t="shared" si="3" ref="C29:N29">C6+C8+C10+C12+C14+C16+C18+C20+C22+C24+C26</f>
        <v>254</v>
      </c>
      <c r="D29" s="138">
        <f t="shared" si="3"/>
        <v>218</v>
      </c>
      <c r="E29" s="139">
        <f t="shared" si="3"/>
        <v>107</v>
      </c>
      <c r="F29" s="140">
        <f t="shared" si="3"/>
        <v>1031</v>
      </c>
      <c r="G29" s="138">
        <f t="shared" si="3"/>
        <v>911</v>
      </c>
      <c r="H29" s="139">
        <f t="shared" si="3"/>
        <v>60</v>
      </c>
      <c r="I29" s="140">
        <f t="shared" si="3"/>
        <v>647</v>
      </c>
      <c r="J29" s="138">
        <f t="shared" si="3"/>
        <v>575</v>
      </c>
      <c r="K29" s="139">
        <f t="shared" si="3"/>
        <v>38</v>
      </c>
      <c r="L29" s="140">
        <f t="shared" si="3"/>
        <v>243</v>
      </c>
      <c r="M29" s="138">
        <f t="shared" si="3"/>
        <v>210</v>
      </c>
      <c r="N29" s="139">
        <f t="shared" si="3"/>
        <v>1</v>
      </c>
      <c r="O29" s="140"/>
      <c r="P29" s="140">
        <f aca="true" t="shared" si="4" ref="P29:AE29">P6+P8+P10+P12+P14+P16+P18+P20+P22+P24+P26</f>
        <v>7</v>
      </c>
      <c r="Q29" s="138">
        <f t="shared" si="4"/>
        <v>6</v>
      </c>
      <c r="R29" s="139">
        <f t="shared" si="4"/>
        <v>0</v>
      </c>
      <c r="S29" s="140">
        <f t="shared" si="4"/>
        <v>0</v>
      </c>
      <c r="T29" s="138">
        <f t="shared" si="4"/>
        <v>0</v>
      </c>
      <c r="U29" s="139">
        <f t="shared" si="4"/>
        <v>11</v>
      </c>
      <c r="V29" s="140">
        <f t="shared" si="4"/>
        <v>69</v>
      </c>
      <c r="W29" s="138">
        <f t="shared" si="4"/>
        <v>66</v>
      </c>
      <c r="X29" s="139">
        <f t="shared" si="4"/>
        <v>0</v>
      </c>
      <c r="Y29" s="140">
        <f t="shared" si="4"/>
        <v>0</v>
      </c>
      <c r="Z29" s="138">
        <f t="shared" si="4"/>
        <v>0</v>
      </c>
      <c r="AA29" s="139">
        <f t="shared" si="4"/>
        <v>1</v>
      </c>
      <c r="AB29" s="140">
        <f t="shared" si="4"/>
        <v>6</v>
      </c>
      <c r="AC29" s="138">
        <f t="shared" si="4"/>
        <v>0</v>
      </c>
      <c r="AD29" s="141">
        <f t="shared" si="4"/>
        <v>2003</v>
      </c>
      <c r="AE29" s="142">
        <f t="shared" si="4"/>
        <v>1768</v>
      </c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</row>
    <row r="30" spans="1:92" s="75" customFormat="1" ht="3.75" customHeight="1">
      <c r="A30" s="99"/>
      <c r="B30" s="119"/>
      <c r="C30" s="120"/>
      <c r="D30" s="102"/>
      <c r="E30" s="121"/>
      <c r="F30" s="122"/>
      <c r="G30" s="123"/>
      <c r="H30" s="121"/>
      <c r="I30" s="122"/>
      <c r="J30" s="123"/>
      <c r="K30" s="121"/>
      <c r="L30" s="122"/>
      <c r="M30" s="123"/>
      <c r="N30" s="121"/>
      <c r="O30" s="122"/>
      <c r="P30" s="122"/>
      <c r="Q30" s="123"/>
      <c r="R30" s="121"/>
      <c r="S30" s="122"/>
      <c r="T30" s="123"/>
      <c r="U30" s="121"/>
      <c r="V30" s="122"/>
      <c r="W30" s="123"/>
      <c r="X30" s="121"/>
      <c r="Y30" s="122"/>
      <c r="Z30" s="123"/>
      <c r="AA30" s="121"/>
      <c r="AB30" s="122"/>
      <c r="AC30" s="123"/>
      <c r="AD30" s="104"/>
      <c r="AE30" s="105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</row>
    <row r="31" spans="1:92" s="72" customFormat="1" ht="22.5" customHeight="1">
      <c r="A31" s="76"/>
      <c r="B31" s="40" t="s">
        <v>17</v>
      </c>
      <c r="C31" s="77"/>
      <c r="D31" s="78">
        <f>D29/(C29*0.01)</f>
        <v>85.8267716535433</v>
      </c>
      <c r="E31" s="41">
        <f>IF(E29&gt;0,E29/(D29*0.01),0)</f>
        <v>49.08256880733945</v>
      </c>
      <c r="F31" s="79"/>
      <c r="G31" s="42">
        <f>IF(G29&gt;0,G29/(F29*0.01),0)</f>
        <v>88.36081474296799</v>
      </c>
      <c r="H31" s="41">
        <f>IF(H29&gt;0,H29/(D29*0.01),0)</f>
        <v>27.52293577981651</v>
      </c>
      <c r="I31" s="79"/>
      <c r="J31" s="42">
        <f>IF(J29&gt;0,J29/(I29*0.01),0)</f>
        <v>88.87171561051005</v>
      </c>
      <c r="K31" s="41">
        <f>IF(K29&gt;0,K29/(D29*0.01),0)</f>
        <v>17.431192660550458</v>
      </c>
      <c r="L31" s="79"/>
      <c r="M31" s="42">
        <f>IF(M29&gt;0,M29/(L29*0.01),0)</f>
        <v>86.41975308641975</v>
      </c>
      <c r="N31" s="41">
        <f>IF(N29&gt;0,N29/(D29*0.01),0)</f>
        <v>0.4587155963302752</v>
      </c>
      <c r="O31" s="79"/>
      <c r="P31" s="79"/>
      <c r="Q31" s="42">
        <f>IF(Q29&gt;0,Q29/(P29*0.01),0)</f>
        <v>85.71428571428571</v>
      </c>
      <c r="R31" s="41">
        <f>IF(R29&gt;0,R29/(D29*0.01),0)</f>
        <v>0</v>
      </c>
      <c r="S31" s="79"/>
      <c r="T31" s="42">
        <f>IF(T29&gt;0,T29/(S29*0.01),0)</f>
        <v>0</v>
      </c>
      <c r="U31" s="41">
        <f>IF(U29&gt;0,U29/(D29*0.01),0)</f>
        <v>5.045871559633027</v>
      </c>
      <c r="V31" s="79"/>
      <c r="W31" s="42">
        <f>IF(W29&gt;0,W29/(V29*0.01),0)</f>
        <v>95.65217391304347</v>
      </c>
      <c r="X31" s="41">
        <f>IF(X29&gt;0,X29/(D29*0.01),0)</f>
        <v>0</v>
      </c>
      <c r="Y31" s="79"/>
      <c r="Z31" s="42">
        <f>IF(Z29&gt;0,Z29/(Y29*0.01),0)</f>
        <v>0</v>
      </c>
      <c r="AA31" s="41">
        <f>IF(AA29&gt;0,AA29/(D29*0.01),0)</f>
        <v>0.4587155963302752</v>
      </c>
      <c r="AB31" s="79"/>
      <c r="AC31" s="42">
        <f>IF(AC29&gt;0,AC29/(AB29*0.01),0)</f>
        <v>0</v>
      </c>
      <c r="AD31" s="80"/>
      <c r="AE31" s="43">
        <f>IF(AE29&gt;0,AE29/(AD29*0.01),0)</f>
        <v>88.26759860209685</v>
      </c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CJ31" s="98"/>
      <c r="CK31" s="98"/>
      <c r="CL31" s="98"/>
      <c r="CM31" s="98"/>
      <c r="CN31" s="98"/>
    </row>
    <row r="32" spans="1:31" s="72" customFormat="1" ht="16.5" customHeight="1">
      <c r="A32" s="76"/>
      <c r="B32" s="81" t="s">
        <v>35</v>
      </c>
      <c r="C32" s="64">
        <v>295</v>
      </c>
      <c r="D32" s="65">
        <v>259</v>
      </c>
      <c r="E32" s="66">
        <v>106</v>
      </c>
      <c r="F32" s="82">
        <v>893</v>
      </c>
      <c r="G32" s="83">
        <v>741</v>
      </c>
      <c r="H32" s="84">
        <v>70</v>
      </c>
      <c r="I32" s="67">
        <v>674</v>
      </c>
      <c r="J32" s="83">
        <v>603</v>
      </c>
      <c r="K32" s="66">
        <v>68</v>
      </c>
      <c r="L32" s="82">
        <v>430</v>
      </c>
      <c r="M32" s="65">
        <v>367</v>
      </c>
      <c r="N32" s="66">
        <v>1</v>
      </c>
      <c r="O32" s="82"/>
      <c r="P32" s="67">
        <v>6</v>
      </c>
      <c r="Q32" s="83">
        <v>3</v>
      </c>
      <c r="R32" s="66">
        <v>1</v>
      </c>
      <c r="S32" s="82">
        <v>11</v>
      </c>
      <c r="T32" s="65">
        <v>11</v>
      </c>
      <c r="U32" s="66">
        <v>10</v>
      </c>
      <c r="V32" s="82">
        <v>71</v>
      </c>
      <c r="W32" s="83">
        <v>58</v>
      </c>
      <c r="X32" s="66">
        <v>3</v>
      </c>
      <c r="Y32" s="82">
        <v>10</v>
      </c>
      <c r="Z32" s="65">
        <v>6</v>
      </c>
      <c r="AA32" s="66">
        <v>0</v>
      </c>
      <c r="AB32" s="82">
        <v>0</v>
      </c>
      <c r="AC32" s="65">
        <v>0</v>
      </c>
      <c r="AD32" s="85">
        <f>F32+I32+L32+P32+S32+V32+Y32+AB32</f>
        <v>2095</v>
      </c>
      <c r="AE32" s="68">
        <f>G32+J32+M32+Q32+T32+W32+Z32+AC32</f>
        <v>1789</v>
      </c>
    </row>
    <row r="33" spans="1:31" s="86" customFormat="1" ht="3" customHeight="1" hidden="1" thickBot="1">
      <c r="A33" s="87"/>
      <c r="B33" s="88"/>
      <c r="C33" s="89"/>
      <c r="D33" s="90"/>
      <c r="E33" s="89"/>
      <c r="F33" s="89"/>
      <c r="G33" s="90"/>
      <c r="H33" s="89"/>
      <c r="I33" s="89"/>
      <c r="J33" s="90"/>
      <c r="K33" s="89"/>
      <c r="L33" s="89"/>
      <c r="M33" s="90"/>
      <c r="N33" s="89"/>
      <c r="O33" s="89"/>
      <c r="P33" s="89"/>
      <c r="Q33" s="90"/>
      <c r="R33" s="89"/>
      <c r="S33" s="89"/>
      <c r="T33" s="90"/>
      <c r="U33" s="89"/>
      <c r="V33" s="89"/>
      <c r="W33" s="90"/>
      <c r="X33" s="91"/>
      <c r="Y33" s="89"/>
      <c r="Z33" s="90"/>
      <c r="AA33" s="89"/>
      <c r="AB33" s="89"/>
      <c r="AC33" s="90"/>
      <c r="AD33" s="92"/>
      <c r="AE33" s="93"/>
    </row>
    <row r="34" spans="3:29" ht="16.5" customHeight="1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3:29" ht="15.75" customHeight="1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3:29" ht="15.75" customHeight="1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3:29" ht="15.75" customHeight="1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X37" s="86"/>
      <c r="Y37" s="86"/>
      <c r="Z37" s="86"/>
      <c r="AA37" s="86"/>
      <c r="AB37" s="86"/>
      <c r="AC37" s="86"/>
    </row>
    <row r="38" spans="3:29" ht="15.75" customHeight="1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W38" s="86"/>
      <c r="X38" s="86"/>
      <c r="Y38" s="86"/>
      <c r="Z38" s="86"/>
      <c r="AA38" s="86"/>
      <c r="AB38" s="86"/>
      <c r="AC38" s="86"/>
    </row>
    <row r="39" spans="3:29" ht="15.75" customHeight="1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</row>
    <row r="40" spans="3:29" ht="15.7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</row>
    <row r="41" spans="3:29" ht="15.75" customHeight="1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</row>
    <row r="42" spans="3:29" ht="15.75" customHeight="1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</row>
    <row r="43" spans="3:29" ht="15.75" customHeight="1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</row>
    <row r="44" spans="3:29" ht="15.75" customHeight="1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3:29" ht="15.75" customHeight="1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</row>
  </sheetData>
  <sheetProtection/>
  <printOptions/>
  <pageMargins left="0.6299212598425197" right="0.3937007874015748" top="0.5511811023622047" bottom="0.5905511811023623" header="0" footer="0.35433070866141736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1"/>
  <sheetViews>
    <sheetView workbookViewId="0" topLeftCell="B1">
      <selection activeCell="Q17" sqref="Q17"/>
    </sheetView>
  </sheetViews>
  <sheetFormatPr defaultColWidth="9.140625" defaultRowHeight="12.75"/>
  <cols>
    <col min="4" max="4" width="12.421875" style="0" customWidth="1"/>
  </cols>
  <sheetData>
    <row r="1" spans="2:10" ht="18">
      <c r="B1" s="127" t="s">
        <v>43</v>
      </c>
      <c r="C1" s="127"/>
      <c r="E1" s="127">
        <v>2009</v>
      </c>
      <c r="F1" s="127">
        <v>2010</v>
      </c>
      <c r="G1" s="127">
        <v>2011</v>
      </c>
      <c r="H1" s="127">
        <v>2012</v>
      </c>
      <c r="I1" s="127">
        <v>2013</v>
      </c>
      <c r="J1" s="127">
        <v>2014</v>
      </c>
    </row>
    <row r="2" spans="6:9" ht="15">
      <c r="F2" s="118"/>
      <c r="G2" s="118"/>
      <c r="H2" s="118"/>
      <c r="I2" s="118"/>
    </row>
    <row r="3" spans="2:23" ht="18">
      <c r="B3" s="155" t="s">
        <v>1</v>
      </c>
      <c r="C3" s="155"/>
      <c r="E3" s="153">
        <f aca="true" t="shared" si="0" ref="E3:J3">SUM(E4,E5)</f>
        <v>58</v>
      </c>
      <c r="F3" s="153">
        <f t="shared" si="0"/>
        <v>63</v>
      </c>
      <c r="G3" s="153">
        <f t="shared" si="0"/>
        <v>117</v>
      </c>
      <c r="H3" s="153">
        <f t="shared" si="0"/>
        <v>123</v>
      </c>
      <c r="I3" s="153">
        <f t="shared" si="0"/>
        <v>106</v>
      </c>
      <c r="J3" s="153">
        <f t="shared" si="0"/>
        <v>107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2:10" ht="12.75">
      <c r="B4" s="15" t="s">
        <v>41</v>
      </c>
      <c r="E4" s="15">
        <v>58</v>
      </c>
      <c r="F4" s="15">
        <v>63</v>
      </c>
      <c r="G4" s="15">
        <v>75</v>
      </c>
      <c r="H4" s="15">
        <v>80</v>
      </c>
      <c r="I4" s="15">
        <v>76</v>
      </c>
      <c r="J4">
        <v>64</v>
      </c>
    </row>
    <row r="5" spans="2:10" ht="12.75">
      <c r="B5" s="15" t="s">
        <v>42</v>
      </c>
      <c r="E5" s="15"/>
      <c r="F5" s="15"/>
      <c r="G5" s="15">
        <v>42</v>
      </c>
      <c r="H5" s="15">
        <v>43</v>
      </c>
      <c r="I5" s="15">
        <v>30</v>
      </c>
      <c r="J5">
        <v>43</v>
      </c>
    </row>
    <row r="6" spans="2:23" ht="18">
      <c r="B6" s="155" t="s">
        <v>2</v>
      </c>
      <c r="C6" s="155"/>
      <c r="E6" s="153">
        <f aca="true" t="shared" si="1" ref="E6:J6">SUM(E7,E8)</f>
        <v>33</v>
      </c>
      <c r="F6" s="153">
        <f t="shared" si="1"/>
        <v>43</v>
      </c>
      <c r="G6" s="153">
        <f t="shared" si="1"/>
        <v>63</v>
      </c>
      <c r="H6" s="153">
        <f t="shared" si="1"/>
        <v>72</v>
      </c>
      <c r="I6" s="153">
        <f t="shared" si="1"/>
        <v>70</v>
      </c>
      <c r="J6" s="153">
        <f t="shared" si="1"/>
        <v>60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2:10" ht="12.75">
      <c r="B7" s="15" t="s">
        <v>41</v>
      </c>
      <c r="E7" s="15">
        <v>33</v>
      </c>
      <c r="F7" s="15">
        <v>43</v>
      </c>
      <c r="G7" s="15">
        <v>40</v>
      </c>
      <c r="H7" s="15">
        <v>51</v>
      </c>
      <c r="I7" s="15">
        <v>44</v>
      </c>
      <c r="J7">
        <v>29</v>
      </c>
    </row>
    <row r="8" spans="2:10" ht="12.75">
      <c r="B8" s="15" t="s">
        <v>42</v>
      </c>
      <c r="E8" s="15"/>
      <c r="F8" s="15"/>
      <c r="G8" s="15">
        <v>23</v>
      </c>
      <c r="H8" s="15">
        <v>21</v>
      </c>
      <c r="I8" s="15">
        <v>26</v>
      </c>
      <c r="J8">
        <v>31</v>
      </c>
    </row>
    <row r="9" spans="2:23" ht="18">
      <c r="B9" s="155" t="s">
        <v>31</v>
      </c>
      <c r="C9" s="155"/>
      <c r="D9" s="155"/>
      <c r="E9" s="153">
        <f aca="true" t="shared" si="2" ref="E9:J9">SUM(E10,E11)</f>
        <v>31</v>
      </c>
      <c r="F9" s="153">
        <f t="shared" si="2"/>
        <v>36</v>
      </c>
      <c r="G9" s="153">
        <f t="shared" si="2"/>
        <v>57</v>
      </c>
      <c r="H9" s="153">
        <f t="shared" si="2"/>
        <v>48</v>
      </c>
      <c r="I9" s="153">
        <f t="shared" si="2"/>
        <v>68</v>
      </c>
      <c r="J9" s="153">
        <f t="shared" si="2"/>
        <v>38</v>
      </c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</row>
    <row r="10" spans="2:10" ht="12.75">
      <c r="B10" s="15" t="s">
        <v>41</v>
      </c>
      <c r="E10" s="15">
        <v>31</v>
      </c>
      <c r="F10" s="15">
        <v>36</v>
      </c>
      <c r="G10" s="15">
        <v>43</v>
      </c>
      <c r="H10" s="15">
        <v>40</v>
      </c>
      <c r="I10" s="15">
        <v>46</v>
      </c>
      <c r="J10">
        <v>29</v>
      </c>
    </row>
    <row r="11" spans="2:10" ht="12.75">
      <c r="B11" s="15" t="s">
        <v>42</v>
      </c>
      <c r="E11" s="15"/>
      <c r="F11" s="15"/>
      <c r="G11" s="15">
        <v>14</v>
      </c>
      <c r="H11" s="15">
        <v>8</v>
      </c>
      <c r="I11" s="15">
        <v>22</v>
      </c>
      <c r="J11">
        <v>9</v>
      </c>
    </row>
    <row r="12" spans="2:23" ht="18">
      <c r="B12" s="155" t="s">
        <v>3</v>
      </c>
      <c r="C12" s="155"/>
      <c r="E12" s="153">
        <f aca="true" t="shared" si="3" ref="E12:J12">SUM(E13,E14)</f>
        <v>4</v>
      </c>
      <c r="F12" s="153">
        <f t="shared" si="3"/>
        <v>0</v>
      </c>
      <c r="G12" s="153">
        <f t="shared" si="3"/>
        <v>0</v>
      </c>
      <c r="H12" s="153">
        <f t="shared" si="3"/>
        <v>0</v>
      </c>
      <c r="I12" s="153">
        <f t="shared" si="3"/>
        <v>1</v>
      </c>
      <c r="J12" s="153">
        <f t="shared" si="3"/>
        <v>0</v>
      </c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2:10" ht="12.75">
      <c r="B13" s="15" t="s">
        <v>41</v>
      </c>
      <c r="E13" s="15">
        <v>4</v>
      </c>
      <c r="F13" s="15">
        <v>0</v>
      </c>
      <c r="G13" s="15">
        <v>0</v>
      </c>
      <c r="H13" s="15">
        <v>0</v>
      </c>
      <c r="I13" s="15">
        <v>1</v>
      </c>
      <c r="J13">
        <v>0</v>
      </c>
    </row>
    <row r="14" spans="2:10" ht="12.75">
      <c r="B14" s="15" t="s">
        <v>42</v>
      </c>
      <c r="E14" s="15"/>
      <c r="F14" s="15"/>
      <c r="G14" s="15">
        <v>0</v>
      </c>
      <c r="H14" s="15">
        <v>0</v>
      </c>
      <c r="I14" s="15">
        <v>0</v>
      </c>
      <c r="J14">
        <v>0</v>
      </c>
    </row>
    <row r="15" spans="2:23" ht="18">
      <c r="B15" s="155" t="s">
        <v>32</v>
      </c>
      <c r="C15" s="155"/>
      <c r="D15" s="155"/>
      <c r="E15" s="153">
        <f aca="true" t="shared" si="4" ref="E15:J15">SUM(E16,E17)</f>
        <v>0</v>
      </c>
      <c r="F15" s="153">
        <f t="shared" si="4"/>
        <v>0</v>
      </c>
      <c r="G15" s="153">
        <f t="shared" si="4"/>
        <v>0</v>
      </c>
      <c r="H15" s="153">
        <f t="shared" si="4"/>
        <v>2</v>
      </c>
      <c r="I15" s="153">
        <f t="shared" si="4"/>
        <v>1</v>
      </c>
      <c r="J15" s="153">
        <f t="shared" si="4"/>
        <v>0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2:10" ht="12.75">
      <c r="B16" s="15" t="s">
        <v>41</v>
      </c>
      <c r="E16" s="15">
        <v>0</v>
      </c>
      <c r="F16" s="15">
        <v>0</v>
      </c>
      <c r="G16" s="15">
        <v>0</v>
      </c>
      <c r="H16" s="15">
        <v>2</v>
      </c>
      <c r="I16" s="15">
        <v>1</v>
      </c>
      <c r="J16">
        <v>0</v>
      </c>
    </row>
    <row r="17" spans="2:10" ht="12.75">
      <c r="B17" s="15" t="s">
        <v>42</v>
      </c>
      <c r="E17" s="15"/>
      <c r="F17" s="15"/>
      <c r="G17" s="15">
        <v>0</v>
      </c>
      <c r="H17" s="15">
        <v>0</v>
      </c>
      <c r="I17" s="15">
        <v>0</v>
      </c>
      <c r="J17">
        <v>0</v>
      </c>
    </row>
    <row r="18" spans="2:23" ht="18">
      <c r="B18" s="155" t="s">
        <v>4</v>
      </c>
      <c r="C18" s="155"/>
      <c r="E18" s="153">
        <f aca="true" t="shared" si="5" ref="E18:J18">SUM(E19,E20)</f>
        <v>9</v>
      </c>
      <c r="F18" s="153">
        <f t="shared" si="5"/>
        <v>7</v>
      </c>
      <c r="G18" s="153">
        <f t="shared" si="5"/>
        <v>9</v>
      </c>
      <c r="H18" s="153">
        <f t="shared" si="5"/>
        <v>11</v>
      </c>
      <c r="I18" s="153">
        <f t="shared" si="5"/>
        <v>10</v>
      </c>
      <c r="J18" s="153">
        <f t="shared" si="5"/>
        <v>11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</row>
    <row r="19" spans="2:10" ht="12.75">
      <c r="B19" s="15" t="s">
        <v>41</v>
      </c>
      <c r="E19" s="15">
        <v>9</v>
      </c>
      <c r="F19" s="15">
        <v>7</v>
      </c>
      <c r="G19" s="15">
        <v>7</v>
      </c>
      <c r="H19" s="15">
        <v>11</v>
      </c>
      <c r="I19" s="15">
        <v>5</v>
      </c>
      <c r="J19">
        <v>7</v>
      </c>
    </row>
    <row r="20" spans="2:10" ht="12.75">
      <c r="B20" s="15" t="s">
        <v>42</v>
      </c>
      <c r="E20" s="15"/>
      <c r="F20" s="15"/>
      <c r="G20" s="15">
        <v>2</v>
      </c>
      <c r="H20" s="15">
        <v>0</v>
      </c>
      <c r="I20" s="15">
        <v>5</v>
      </c>
      <c r="J20">
        <v>4</v>
      </c>
    </row>
    <row r="21" spans="2:23" ht="18">
      <c r="B21" s="155" t="s">
        <v>5</v>
      </c>
      <c r="C21" s="155"/>
      <c r="E21" s="153">
        <f aca="true" t="shared" si="6" ref="E21:J21">SUM(E22,E23)</f>
        <v>0</v>
      </c>
      <c r="F21" s="153">
        <f t="shared" si="6"/>
        <v>0</v>
      </c>
      <c r="G21" s="153">
        <f t="shared" si="6"/>
        <v>1</v>
      </c>
      <c r="H21" s="153">
        <f t="shared" si="6"/>
        <v>2</v>
      </c>
      <c r="I21" s="153">
        <f t="shared" si="6"/>
        <v>3</v>
      </c>
      <c r="J21" s="153">
        <f t="shared" si="6"/>
        <v>0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2:10" ht="12.75">
      <c r="B22" s="15" t="s">
        <v>41</v>
      </c>
      <c r="E22" s="15">
        <v>0</v>
      </c>
      <c r="F22" s="15">
        <v>0</v>
      </c>
      <c r="G22" s="15">
        <v>1</v>
      </c>
      <c r="H22" s="15">
        <v>2</v>
      </c>
      <c r="I22" s="15">
        <v>3</v>
      </c>
      <c r="J22">
        <v>0</v>
      </c>
    </row>
    <row r="23" spans="2:10" ht="12.75">
      <c r="B23" s="15" t="s">
        <v>42</v>
      </c>
      <c r="E23" s="15"/>
      <c r="F23" s="15"/>
      <c r="G23" s="15">
        <v>0</v>
      </c>
      <c r="H23" s="15">
        <v>0</v>
      </c>
      <c r="I23" s="15">
        <v>0</v>
      </c>
      <c r="J23">
        <v>0</v>
      </c>
    </row>
    <row r="24" spans="2:23" ht="18">
      <c r="B24" s="155" t="s">
        <v>33</v>
      </c>
      <c r="C24" s="155"/>
      <c r="E24" s="153">
        <f aca="true" t="shared" si="7" ref="E24:J24">SUM(E25,E26)</f>
        <v>0</v>
      </c>
      <c r="F24" s="153">
        <f t="shared" si="7"/>
        <v>1</v>
      </c>
      <c r="G24" s="153">
        <f t="shared" si="7"/>
        <v>2</v>
      </c>
      <c r="H24" s="153">
        <f t="shared" si="7"/>
        <v>1</v>
      </c>
      <c r="I24" s="153">
        <f t="shared" si="7"/>
        <v>0</v>
      </c>
      <c r="J24" s="153">
        <f t="shared" si="7"/>
        <v>1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2:10" ht="12.75">
      <c r="B25" s="15" t="s">
        <v>41</v>
      </c>
      <c r="E25" s="15">
        <v>0</v>
      </c>
      <c r="F25" s="15">
        <v>1</v>
      </c>
      <c r="G25" s="15">
        <v>2</v>
      </c>
      <c r="H25" s="15">
        <v>1</v>
      </c>
      <c r="I25" s="15">
        <v>0</v>
      </c>
      <c r="J25">
        <v>1</v>
      </c>
    </row>
    <row r="26" spans="2:10" ht="12.75">
      <c r="B26" s="15" t="s">
        <v>42</v>
      </c>
      <c r="E26" s="15"/>
      <c r="F26" s="15"/>
      <c r="G26" s="15">
        <v>0</v>
      </c>
      <c r="H26" s="15">
        <v>0</v>
      </c>
      <c r="I26" s="15">
        <v>0</v>
      </c>
      <c r="J26">
        <v>0</v>
      </c>
    </row>
    <row r="27" spans="2:23" ht="18">
      <c r="B27" s="155" t="s">
        <v>36</v>
      </c>
      <c r="C27" s="155"/>
      <c r="D27" s="155"/>
      <c r="E27" s="153">
        <f aca="true" t="shared" si="8" ref="E27:J27">SUM(E28,E29)</f>
        <v>1</v>
      </c>
      <c r="F27" s="153">
        <f t="shared" si="8"/>
        <v>0</v>
      </c>
      <c r="G27" s="153">
        <f t="shared" si="8"/>
        <v>0</v>
      </c>
      <c r="H27" s="153">
        <f t="shared" si="8"/>
        <v>0</v>
      </c>
      <c r="I27" s="153">
        <f t="shared" si="8"/>
        <v>0</v>
      </c>
      <c r="J27" s="153">
        <f t="shared" si="8"/>
        <v>1</v>
      </c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</row>
    <row r="28" spans="2:10" ht="12.75">
      <c r="B28" s="15" t="s">
        <v>41</v>
      </c>
      <c r="E28" s="15">
        <v>1</v>
      </c>
      <c r="F28" s="15"/>
      <c r="G28" s="15"/>
      <c r="H28" s="15">
        <v>0</v>
      </c>
      <c r="I28" s="15">
        <v>0</v>
      </c>
      <c r="J28">
        <v>1</v>
      </c>
    </row>
    <row r="29" spans="2:10" ht="13.5" thickBot="1">
      <c r="B29" s="15" t="s">
        <v>42</v>
      </c>
      <c r="E29" s="15"/>
      <c r="F29" s="15"/>
      <c r="G29" s="15"/>
      <c r="H29" s="15">
        <v>0</v>
      </c>
      <c r="I29" s="15">
        <v>0</v>
      </c>
      <c r="J29" s="156">
        <v>0</v>
      </c>
    </row>
    <row r="30" spans="2:23" ht="18.75" thickTop="1">
      <c r="B30" s="155" t="s">
        <v>67</v>
      </c>
      <c r="C30" s="155"/>
      <c r="D30" s="155"/>
      <c r="E30" s="154">
        <f>SUM(E27,E24,E21,E18,E15,E12,E9,E6,E3)</f>
        <v>136</v>
      </c>
      <c r="F30" s="154">
        <f>SUM(F27,F24,F21,F18,F15,F12,F9,F6,F3)</f>
        <v>150</v>
      </c>
      <c r="G30" s="154">
        <f>SUM(G27,G24,G21,G18,G15,G12,G9,G6,G3)</f>
        <v>249</v>
      </c>
      <c r="H30" s="154">
        <f>SUM(H27,H24,H21,H18,H15,H12,H9,H6,H3)</f>
        <v>259</v>
      </c>
      <c r="I30" s="154">
        <f>SUM(I27,I24,I21,I18,I15,I12,I9,I6,I3)</f>
        <v>259</v>
      </c>
      <c r="J30" s="127">
        <f>+J3+J6+J9+J12+J15+J18+J21+J24+J27</f>
        <v>218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</row>
    <row r="31" spans="5:9" ht="18">
      <c r="E31" s="127"/>
      <c r="F31" s="127"/>
      <c r="G31" s="127"/>
      <c r="H31" s="127"/>
      <c r="I31" s="127"/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Meenink</dc:creator>
  <cp:keywords/>
  <dc:description/>
  <cp:lastModifiedBy>Yours</cp:lastModifiedBy>
  <cp:lastPrinted>2014-10-15T19:50:15Z</cp:lastPrinted>
  <dcterms:created xsi:type="dcterms:W3CDTF">1998-03-15T17:28:05Z</dcterms:created>
  <dcterms:modified xsi:type="dcterms:W3CDTF">2015-04-07T18:04:46Z</dcterms:modified>
  <cp:category/>
  <cp:version/>
  <cp:contentType/>
  <cp:contentStatus/>
</cp:coreProperties>
</file>